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455" activeTab="0"/>
  </bookViews>
  <sheets>
    <sheet name="materne parrocchiali" sheetId="1" r:id="rId1"/>
    <sheet name="primarie+infanzia" sheetId="2" r:id="rId2"/>
    <sheet name="sec.1 grado" sheetId="3" r:id="rId3"/>
    <sheet name="superiori" sheetId="4" r:id="rId4"/>
    <sheet name="residenzasuperiori" sheetId="5" r:id="rId5"/>
  </sheets>
  <definedNames/>
  <calcPr fullCalcOnLoad="1"/>
</workbook>
</file>

<file path=xl/sharedStrings.xml><?xml version="1.0" encoding="utf-8"?>
<sst xmlns="http://schemas.openxmlformats.org/spreadsheetml/2006/main" count="275" uniqueCount="165">
  <si>
    <t>ISTITUTI</t>
  </si>
  <si>
    <t xml:space="preserve"> </t>
  </si>
  <si>
    <t>TOTALE</t>
  </si>
  <si>
    <t>cls.          a.</t>
  </si>
  <si>
    <t>alun.</t>
  </si>
  <si>
    <t>CLS.</t>
  </si>
  <si>
    <t>ALUN.</t>
  </si>
  <si>
    <t>ITIS"P.LEVI"</t>
  </si>
  <si>
    <t>SCUOLE</t>
  </si>
  <si>
    <t>cls.</t>
  </si>
  <si>
    <t>alunni</t>
  </si>
  <si>
    <t xml:space="preserve">Classi  I^   </t>
  </si>
  <si>
    <t xml:space="preserve">Classi  II^   </t>
  </si>
  <si>
    <t xml:space="preserve">Classi  III^   </t>
  </si>
  <si>
    <t>SEZIONI</t>
  </si>
  <si>
    <t>MIRANO</t>
  </si>
  <si>
    <t xml:space="preserve">Classi  V^   </t>
  </si>
  <si>
    <t xml:space="preserve">Totale a. </t>
  </si>
  <si>
    <t xml:space="preserve">totali  a </t>
  </si>
  <si>
    <t>SEZ.1</t>
  </si>
  <si>
    <t>SEZ.2</t>
  </si>
  <si>
    <t>SEZ.3</t>
  </si>
  <si>
    <t>SEZ.4</t>
  </si>
  <si>
    <t>TOT. a.</t>
  </si>
  <si>
    <t>COMUNE DI MIRANO - UFFICIO PUBBLICA ISTRUZIONE</t>
  </si>
  <si>
    <t xml:space="preserve">Classi  I^  </t>
  </si>
  <si>
    <t>I.T.C."8 MARZO"</t>
  </si>
  <si>
    <t>I^</t>
  </si>
  <si>
    <t>II^</t>
  </si>
  <si>
    <t>III^</t>
  </si>
  <si>
    <t>IV^</t>
  </si>
  <si>
    <t>V^</t>
  </si>
  <si>
    <t>RIPARTIZIONE ALUNNI PER COMUNE DI RESIDENZA</t>
  </si>
  <si>
    <t>SCUOLE SUPERIORI</t>
  </si>
  <si>
    <t>COMUNE DI RESIDENZA</t>
  </si>
  <si>
    <t>MARTELLAGO</t>
  </si>
  <si>
    <t>NOALE</t>
  </si>
  <si>
    <t>SALZANO</t>
  </si>
  <si>
    <t>SCORZE'</t>
  </si>
  <si>
    <t>SPINEA</t>
  </si>
  <si>
    <t>MIRA</t>
  </si>
  <si>
    <t>DOLO</t>
  </si>
  <si>
    <t>PIANIGA</t>
  </si>
  <si>
    <t>VENEZIA - MESTRE</t>
  </si>
  <si>
    <t>ALTRI COMUNI</t>
  </si>
  <si>
    <t>TOT. CL.</t>
  </si>
  <si>
    <t>TOT.A</t>
  </si>
  <si>
    <t>Lic.S."MAJORANA"</t>
  </si>
  <si>
    <t xml:space="preserve">Lic.Class.Corner </t>
  </si>
  <si>
    <t xml:space="preserve">Lic.Ling. Corner </t>
  </si>
  <si>
    <t>*  : corsi triennali di qualifica post licenza media</t>
  </si>
  <si>
    <t>Tot. Complessivo licei</t>
  </si>
  <si>
    <t>Meccanico auto</t>
  </si>
  <si>
    <t>Meccanico</t>
  </si>
  <si>
    <t xml:space="preserve">Elettrico </t>
  </si>
  <si>
    <t>Punto vendita</t>
  </si>
  <si>
    <r>
      <t>EN.GI.M.</t>
    </r>
    <r>
      <rPr>
        <b/>
        <sz val="14"/>
        <rFont val="Arial"/>
        <family val="2"/>
      </rPr>
      <t>*</t>
    </r>
  </si>
  <si>
    <t>PRIMARIE</t>
  </si>
  <si>
    <t>Totale alunni scuole primarie di Mirano</t>
  </si>
  <si>
    <t>Totali alunni scuole dell'infanzia statali</t>
  </si>
  <si>
    <t>Manutenzione e assistenza tecnica</t>
  </si>
  <si>
    <t>Agraria, agroalimentare e agroindustria</t>
  </si>
  <si>
    <t>G. CARDUCCI</t>
  </si>
  <si>
    <t>A. MANZONI</t>
  </si>
  <si>
    <t>DANTE ALIGHIERI</t>
  </si>
  <si>
    <t>S. PELLICO</t>
  </si>
  <si>
    <t>Scaltenigo</t>
  </si>
  <si>
    <t>Ballò</t>
  </si>
  <si>
    <t>Mirano</t>
  </si>
  <si>
    <t>Campocroce</t>
  </si>
  <si>
    <t xml:space="preserve">n. cls. </t>
  </si>
  <si>
    <t>n. alunni</t>
  </si>
  <si>
    <t>Classi  IV^</t>
  </si>
  <si>
    <t>totale sc. primarie</t>
  </si>
  <si>
    <t>classi</t>
  </si>
  <si>
    <t>Ist. Compr. Mirano 1</t>
  </si>
  <si>
    <t>F. PETRARCA</t>
  </si>
  <si>
    <t>A. AZZOLINI</t>
  </si>
  <si>
    <t>V. ALFIERI</t>
  </si>
  <si>
    <t>Zianigo</t>
  </si>
  <si>
    <t xml:space="preserve">Classi  IV^ </t>
  </si>
  <si>
    <t>Ist. Compr. Mirano 2</t>
  </si>
  <si>
    <t>W. Ferrari</t>
  </si>
  <si>
    <t>Meneghetti</t>
  </si>
  <si>
    <t>Villa Saggiotti</t>
  </si>
  <si>
    <t>C. Collodi</t>
  </si>
  <si>
    <t>Zanetti Meneghini</t>
  </si>
  <si>
    <t>Istituto Comprensivo Mirano 1</t>
  </si>
  <si>
    <t>Giuseppe Mazzini</t>
  </si>
  <si>
    <t>n. cls.</t>
  </si>
  <si>
    <t>Totali</t>
  </si>
  <si>
    <t>Leonardo da Vinci</t>
  </si>
  <si>
    <t>sede via W. Ferrari</t>
  </si>
  <si>
    <t>sede Scaltenigo</t>
  </si>
  <si>
    <t>Totale alunni iscritti scuole secondarie di primo grado</t>
  </si>
  <si>
    <t>Tot. secondarie di primo grado</t>
  </si>
  <si>
    <t>Ist. Tecnico "K. Lorenz"</t>
  </si>
  <si>
    <t>Ist. Profess. "G. PONTI"</t>
  </si>
  <si>
    <t>Ist. Profess. "K.Lorenz"</t>
  </si>
  <si>
    <t>Elettronica e elettrotecnica</t>
  </si>
  <si>
    <t>Informatica e telecomuncaz.</t>
  </si>
  <si>
    <t>Chimica-materiali-biotecnolog.</t>
  </si>
  <si>
    <t>Iscritti scuole primarie</t>
  </si>
  <si>
    <t xml:space="preserve">ISTITUTO COMPRENSIVO MIRANO 1 </t>
  </si>
  <si>
    <t>ISTITUTO COMPRENSIVO MIRANO 2</t>
  </si>
  <si>
    <t>Iscritti scuole dell'infanzia</t>
  </si>
  <si>
    <t xml:space="preserve">Scuola </t>
  </si>
  <si>
    <t>TOT.</t>
  </si>
  <si>
    <t>Totali sezioni scuole dell'infanzia statali</t>
  </si>
  <si>
    <t>Iscritti scuole secondarie di primo grado</t>
  </si>
  <si>
    <t>Iscritti scuola secondaria di primo grado</t>
  </si>
  <si>
    <t>Scientifico</t>
  </si>
  <si>
    <t>Opzione - Scienze Applicate</t>
  </si>
  <si>
    <t>SANTA MARIA DI SALA</t>
  </si>
  <si>
    <t>Ragionieri RIM</t>
  </si>
  <si>
    <t>Guidato</t>
  </si>
  <si>
    <t>N.</t>
  </si>
  <si>
    <t>SCUOLE DELL'INFANZIA PARITARIE</t>
  </si>
  <si>
    <t>ISCRITTI</t>
  </si>
  <si>
    <t xml:space="preserve">sezioni </t>
  </si>
  <si>
    <t>iscritti</t>
  </si>
  <si>
    <t>ZANETTI MENEGHINI - Mirano</t>
  </si>
  <si>
    <t>ASILO DELLA PACE - Campocroce</t>
  </si>
  <si>
    <t>LETIZIA COIN - Ballò</t>
  </si>
  <si>
    <t>SANTA BERNARDETTA - Scaltenigo</t>
  </si>
  <si>
    <t>IMMACOLATA CONCEZIONE - Vetrego</t>
  </si>
  <si>
    <t>2015/2016</t>
  </si>
  <si>
    <t>2016/2017</t>
  </si>
  <si>
    <t>Manutenzione e assistenza tecnica-apparati, impianti tecnici industriali e civili</t>
  </si>
  <si>
    <t>Manutenzione e assistenza tecnica-sistemi energetici</t>
  </si>
  <si>
    <t>Meccanica meccatronica ed energia</t>
  </si>
  <si>
    <t>Elettrotecnica</t>
  </si>
  <si>
    <t xml:space="preserve">Elettronica </t>
  </si>
  <si>
    <t>Chimica-materiali</t>
  </si>
  <si>
    <t xml:space="preserve">Informatica </t>
  </si>
  <si>
    <t>Biotecnologie sanitarie</t>
  </si>
  <si>
    <t>Biotecnologie ambientali</t>
  </si>
  <si>
    <t>Meccanica e Meccatronica</t>
  </si>
  <si>
    <t>Turistico TUR</t>
  </si>
  <si>
    <t>Geometri CAT</t>
  </si>
  <si>
    <t>Ragionieri AFM</t>
  </si>
  <si>
    <t>Ragionieri SIA</t>
  </si>
  <si>
    <t>2017/2018</t>
  </si>
  <si>
    <t>2018/2019</t>
  </si>
  <si>
    <t>ISTITUTO COMPRENSIVO MIRANO 1 - A.S. 2018/2019</t>
  </si>
  <si>
    <t>ISTITUTO COMPRENSIVO MIRANO 2 - A.S. 2018/2019</t>
  </si>
  <si>
    <t>Agricoltura, sviluppo rirale, valorizzazione dei prodotti del territorio e gestione delle risorse forestali montane</t>
  </si>
  <si>
    <t>Servizi sanità e assistenza sociale</t>
  </si>
  <si>
    <t xml:space="preserve">Servizi per l'agricoltura e lo sviluppo rurale </t>
  </si>
  <si>
    <t>Valorizzazione e Comm. Dei prodotti agricoli del territorio</t>
  </si>
  <si>
    <t>Gestione dell'ambiente e del terrritorio</t>
  </si>
  <si>
    <t>Produzioni e trasformazioni</t>
  </si>
  <si>
    <t>Parrucchiere A</t>
  </si>
  <si>
    <t>Parrucchiere B</t>
  </si>
  <si>
    <t>Tecnico commerciale - tecnico elettrico</t>
  </si>
  <si>
    <t>Abilitazione acconciatura</t>
  </si>
  <si>
    <t>Centro Permanente di Istruzione per adulti - C.P.I.A. Mirano</t>
  </si>
  <si>
    <t>Corso A1</t>
  </si>
  <si>
    <t>Corso pre A1</t>
  </si>
  <si>
    <t>Corso A2</t>
  </si>
  <si>
    <t>Corso B1</t>
  </si>
  <si>
    <t>Propedeutico</t>
  </si>
  <si>
    <t>Scuola media</t>
  </si>
  <si>
    <t>SCUOLE    SUPERIORI     -  A. S.   2018/2019</t>
  </si>
  <si>
    <t>ISCRIZIONI ANNO SCOLASTICO 2018/2019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</si>
</sst>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4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9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0" xfId="0" applyFont="1" applyAlignment="1">
      <alignment wrapText="1"/>
    </xf>
    <xf numFmtId="0" fontId="1" fillId="0" borderId="0" xfId="0" applyNumberFormat="1" applyFont="1" applyAlignment="1">
      <alignment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1" fillId="0" borderId="35" xfId="0" applyFont="1" applyBorder="1" applyAlignment="1">
      <alignment/>
    </xf>
    <xf numFmtId="0" fontId="5" fillId="0" borderId="35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left"/>
    </xf>
    <xf numFmtId="0" fontId="0" fillId="0" borderId="3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tabSelected="1" zoomScalePageLayoutView="0" workbookViewId="0" topLeftCell="B1">
      <selection activeCell="P12" sqref="P12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3.7109375" style="0" customWidth="1"/>
    <col min="4" max="5" width="3.7109375" style="112" customWidth="1"/>
    <col min="6" max="7" width="10.7109375" style="112" customWidth="1"/>
    <col min="8" max="8" width="3.7109375" style="112" customWidth="1"/>
    <col min="9" max="10" width="10.7109375" style="112" customWidth="1"/>
    <col min="11" max="11" width="3.7109375" style="0" customWidth="1"/>
    <col min="12" max="13" width="9.7109375" style="0" customWidth="1"/>
    <col min="14" max="14" width="3.7109375" style="0" customWidth="1"/>
    <col min="15" max="16" width="9.7109375" style="0" customWidth="1"/>
  </cols>
  <sheetData>
    <row r="2" ht="12.75">
      <c r="B2" t="s">
        <v>24</v>
      </c>
    </row>
    <row r="6" spans="1:16" ht="12.75">
      <c r="A6" t="s">
        <v>116</v>
      </c>
      <c r="B6" s="10" t="s">
        <v>117</v>
      </c>
      <c r="F6" s="113" t="s">
        <v>14</v>
      </c>
      <c r="G6" s="113" t="s">
        <v>118</v>
      </c>
      <c r="I6" s="113" t="s">
        <v>14</v>
      </c>
      <c r="J6" s="113" t="s">
        <v>118</v>
      </c>
      <c r="L6" s="113" t="s">
        <v>14</v>
      </c>
      <c r="M6" s="113" t="s">
        <v>118</v>
      </c>
      <c r="O6" s="113" t="s">
        <v>14</v>
      </c>
      <c r="P6" s="113" t="s">
        <v>118</v>
      </c>
    </row>
    <row r="7" spans="6:16" ht="12.75">
      <c r="F7" s="114" t="s">
        <v>126</v>
      </c>
      <c r="G7" s="114" t="s">
        <v>126</v>
      </c>
      <c r="I7" s="114" t="s">
        <v>127</v>
      </c>
      <c r="J7" s="114" t="s">
        <v>127</v>
      </c>
      <c r="L7" s="123" t="s">
        <v>142</v>
      </c>
      <c r="M7" s="123" t="s">
        <v>142</v>
      </c>
      <c r="O7" s="123" t="s">
        <v>143</v>
      </c>
      <c r="P7" s="123" t="s">
        <v>143</v>
      </c>
    </row>
    <row r="8" spans="6:16" ht="12.75">
      <c r="F8" s="115" t="s">
        <v>119</v>
      </c>
      <c r="G8" s="115" t="s">
        <v>120</v>
      </c>
      <c r="I8" s="115" t="s">
        <v>119</v>
      </c>
      <c r="J8" s="115" t="s">
        <v>120</v>
      </c>
      <c r="L8" s="115" t="s">
        <v>119</v>
      </c>
      <c r="M8" s="115" t="s">
        <v>120</v>
      </c>
      <c r="O8" s="115" t="s">
        <v>119</v>
      </c>
      <c r="P8" s="115" t="s">
        <v>120</v>
      </c>
    </row>
    <row r="9" spans="6:16" ht="12.75">
      <c r="F9" s="116"/>
      <c r="G9" s="116"/>
      <c r="I9" s="116"/>
      <c r="J9" s="116"/>
      <c r="L9" s="116"/>
      <c r="M9" s="116"/>
      <c r="O9" s="116"/>
      <c r="P9" s="116"/>
    </row>
    <row r="10" spans="1:16" ht="12.75">
      <c r="A10" s="117">
        <v>1</v>
      </c>
      <c r="B10" s="118" t="s">
        <v>121</v>
      </c>
      <c r="C10" s="119"/>
      <c r="F10" s="116">
        <v>3</v>
      </c>
      <c r="G10" s="116">
        <v>54</v>
      </c>
      <c r="I10" s="116">
        <v>3</v>
      </c>
      <c r="J10" s="116">
        <v>57</v>
      </c>
      <c r="L10" s="116">
        <v>3</v>
      </c>
      <c r="M10" s="116">
        <v>54</v>
      </c>
      <c r="O10" s="116">
        <v>3</v>
      </c>
      <c r="P10" s="116">
        <v>57</v>
      </c>
    </row>
    <row r="11" spans="6:16" ht="12.75">
      <c r="F11" s="116"/>
      <c r="G11" s="116"/>
      <c r="I11" s="116"/>
      <c r="J11" s="116"/>
      <c r="L11" s="116"/>
      <c r="M11" s="116"/>
      <c r="O11" s="116"/>
      <c r="P11" s="116"/>
    </row>
    <row r="12" spans="1:16" ht="12.75">
      <c r="A12" s="117">
        <v>2</v>
      </c>
      <c r="B12" s="118" t="s">
        <v>122</v>
      </c>
      <c r="C12" s="119"/>
      <c r="F12" s="116">
        <v>2</v>
      </c>
      <c r="G12" s="116">
        <v>53</v>
      </c>
      <c r="I12" s="116">
        <v>2</v>
      </c>
      <c r="J12" s="116">
        <v>38</v>
      </c>
      <c r="L12" s="116">
        <v>2</v>
      </c>
      <c r="M12" s="116">
        <v>33</v>
      </c>
      <c r="O12" s="116">
        <v>2</v>
      </c>
      <c r="P12" s="116">
        <v>38</v>
      </c>
    </row>
    <row r="13" spans="6:16" ht="12.75">
      <c r="F13" s="116"/>
      <c r="G13" s="116"/>
      <c r="I13" s="116"/>
      <c r="J13" s="116"/>
      <c r="L13" s="116"/>
      <c r="M13" s="116"/>
      <c r="O13" s="116"/>
      <c r="P13" s="116"/>
    </row>
    <row r="14" spans="1:16" ht="12.75">
      <c r="A14" s="117">
        <v>3</v>
      </c>
      <c r="B14" s="118" t="s">
        <v>123</v>
      </c>
      <c r="C14" s="119"/>
      <c r="F14" s="116">
        <v>2</v>
      </c>
      <c r="G14" s="116">
        <v>46</v>
      </c>
      <c r="I14" s="116">
        <v>2</v>
      </c>
      <c r="J14" s="116">
        <v>47</v>
      </c>
      <c r="L14" s="116">
        <v>2</v>
      </c>
      <c r="M14" s="116">
        <v>53</v>
      </c>
      <c r="O14" s="116">
        <v>2</v>
      </c>
      <c r="P14" s="116">
        <v>49</v>
      </c>
    </row>
    <row r="15" spans="6:16" ht="12.75">
      <c r="F15" s="116"/>
      <c r="G15" s="116"/>
      <c r="I15" s="116"/>
      <c r="J15" s="116"/>
      <c r="L15" s="116"/>
      <c r="M15" s="116"/>
      <c r="O15" s="116"/>
      <c r="P15" s="116"/>
    </row>
    <row r="16" spans="1:16" ht="12.75">
      <c r="A16" s="117">
        <v>4</v>
      </c>
      <c r="B16" s="118" t="s">
        <v>124</v>
      </c>
      <c r="C16" s="119"/>
      <c r="F16" s="116">
        <v>3</v>
      </c>
      <c r="G16" s="116">
        <v>62</v>
      </c>
      <c r="I16" s="116">
        <v>3</v>
      </c>
      <c r="J16" s="116">
        <v>52</v>
      </c>
      <c r="L16" s="116">
        <v>3</v>
      </c>
      <c r="M16" s="116">
        <v>51</v>
      </c>
      <c r="O16" s="116">
        <v>3</v>
      </c>
      <c r="P16" s="116">
        <v>54</v>
      </c>
    </row>
    <row r="17" spans="6:16" ht="12.75">
      <c r="F17" s="116"/>
      <c r="G17" s="116"/>
      <c r="I17" s="116"/>
      <c r="J17" s="116"/>
      <c r="L17" s="116"/>
      <c r="M17" s="116"/>
      <c r="O17" s="116"/>
      <c r="P17" s="116"/>
    </row>
    <row r="18" spans="1:16" ht="12.75">
      <c r="A18" s="117">
        <v>5</v>
      </c>
      <c r="B18" s="118" t="s">
        <v>125</v>
      </c>
      <c r="C18" s="119"/>
      <c r="F18" s="116">
        <v>3</v>
      </c>
      <c r="G18" s="116">
        <v>69</v>
      </c>
      <c r="I18" s="116">
        <v>3</v>
      </c>
      <c r="J18" s="116">
        <v>67</v>
      </c>
      <c r="L18" s="116">
        <v>3</v>
      </c>
      <c r="M18" s="116">
        <v>58</v>
      </c>
      <c r="O18" s="116">
        <v>2</v>
      </c>
      <c r="P18" s="116">
        <v>46</v>
      </c>
    </row>
    <row r="19" spans="6:16" ht="12.75">
      <c r="F19" s="116"/>
      <c r="G19" s="116"/>
      <c r="I19" s="116"/>
      <c r="J19" s="116"/>
      <c r="L19" s="116"/>
      <c r="M19" s="116"/>
      <c r="O19" s="116"/>
      <c r="P19" s="116"/>
    </row>
    <row r="20" spans="6:16" ht="12.75">
      <c r="F20" s="116"/>
      <c r="G20" s="116"/>
      <c r="I20" s="116"/>
      <c r="J20" s="116"/>
      <c r="L20" s="116"/>
      <c r="M20" s="116"/>
      <c r="O20" s="116"/>
      <c r="P20" s="116"/>
    </row>
    <row r="21" spans="2:16" ht="12.75">
      <c r="B21" s="120" t="s">
        <v>2</v>
      </c>
      <c r="F21" s="116">
        <f>SUM(F10:F19)</f>
        <v>13</v>
      </c>
      <c r="G21" s="116">
        <f>SUM(G10:G19)</f>
        <v>284</v>
      </c>
      <c r="I21" s="116">
        <f>SUM(I10:I19)</f>
        <v>13</v>
      </c>
      <c r="J21" s="116">
        <f>SUM(J10:J19)</f>
        <v>261</v>
      </c>
      <c r="L21" s="116">
        <f>SUM(L10:L19)</f>
        <v>13</v>
      </c>
      <c r="M21" s="116">
        <f>SUM(M10:M19)</f>
        <v>249</v>
      </c>
      <c r="O21" s="116">
        <f>SUM(O10:O19)</f>
        <v>12</v>
      </c>
      <c r="P21" s="116">
        <f>SUM(P10:P19)</f>
        <v>244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0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3" width="10.00390625" style="1" customWidth="1"/>
    <col min="4" max="4" width="10.421875" style="1" customWidth="1"/>
    <col min="5" max="5" width="7.7109375" style="1" customWidth="1"/>
    <col min="6" max="8" width="10.00390625" style="1" customWidth="1"/>
    <col min="9" max="9" width="7.7109375" style="1" customWidth="1"/>
    <col min="10" max="10" width="8.421875" style="1" customWidth="1"/>
    <col min="11" max="16384" width="9.140625" style="1" customWidth="1"/>
  </cols>
  <sheetData>
    <row r="1" ht="15">
      <c r="C1" s="18" t="s">
        <v>24</v>
      </c>
    </row>
    <row r="2" ht="15.75" thickBot="1">
      <c r="C2" s="18"/>
    </row>
    <row r="3" spans="3:10" ht="15.75" thickBot="1">
      <c r="C3" s="18"/>
      <c r="E3" s="30" t="s">
        <v>58</v>
      </c>
      <c r="F3" s="49"/>
      <c r="G3" s="49"/>
      <c r="H3" s="25"/>
      <c r="I3" s="26"/>
      <c r="J3" s="47"/>
    </row>
    <row r="4" spans="3:9" ht="15">
      <c r="C4" s="18"/>
      <c r="G4" s="46" t="s">
        <v>9</v>
      </c>
      <c r="H4" s="46" t="s">
        <v>10</v>
      </c>
      <c r="I4" s="18"/>
    </row>
    <row r="5" spans="3:9" ht="15.75" thickBot="1">
      <c r="C5" s="18"/>
      <c r="G5" s="29">
        <f>H19+G34</f>
        <v>55</v>
      </c>
      <c r="H5" s="29">
        <f>SUM(I19+H34)</f>
        <v>1107</v>
      </c>
      <c r="I5" s="18"/>
    </row>
    <row r="6" spans="7:9" ht="15">
      <c r="G6" s="54"/>
      <c r="H6" s="54"/>
      <c r="I6" s="33"/>
    </row>
    <row r="7" ht="15">
      <c r="B7" s="57" t="s">
        <v>144</v>
      </c>
    </row>
    <row r="8" spans="2:4" ht="15">
      <c r="B8" s="18" t="s">
        <v>102</v>
      </c>
      <c r="D8" s="17"/>
    </row>
    <row r="9" spans="2:10" ht="14.25">
      <c r="B9" s="3" t="s">
        <v>8</v>
      </c>
      <c r="C9" s="3" t="s">
        <v>62</v>
      </c>
      <c r="D9" s="4"/>
      <c r="E9" s="3" t="s">
        <v>63</v>
      </c>
      <c r="F9" s="4"/>
      <c r="G9" s="3" t="s">
        <v>64</v>
      </c>
      <c r="H9" s="4"/>
      <c r="I9" s="3" t="s">
        <v>65</v>
      </c>
      <c r="J9" s="4"/>
    </row>
    <row r="10" spans="2:10" ht="14.25">
      <c r="B10" s="58" t="s">
        <v>57</v>
      </c>
      <c r="C10" s="5" t="s">
        <v>66</v>
      </c>
      <c r="D10" s="6"/>
      <c r="E10" s="5" t="s">
        <v>67</v>
      </c>
      <c r="F10" s="6"/>
      <c r="G10" s="5" t="s">
        <v>68</v>
      </c>
      <c r="H10" s="6"/>
      <c r="I10" s="58" t="s">
        <v>69</v>
      </c>
      <c r="J10" s="59"/>
    </row>
    <row r="11" spans="2:10" ht="14.25">
      <c r="B11" s="9"/>
      <c r="C11" s="7" t="s">
        <v>70</v>
      </c>
      <c r="D11" s="7" t="s">
        <v>71</v>
      </c>
      <c r="E11" s="7" t="s">
        <v>70</v>
      </c>
      <c r="F11" s="7" t="s">
        <v>71</v>
      </c>
      <c r="G11" s="7" t="s">
        <v>70</v>
      </c>
      <c r="H11" s="7" t="s">
        <v>71</v>
      </c>
      <c r="I11" s="7" t="s">
        <v>70</v>
      </c>
      <c r="J11" s="7" t="s">
        <v>71</v>
      </c>
    </row>
    <row r="12" spans="2:10" ht="14.25">
      <c r="B12" s="7" t="s">
        <v>11</v>
      </c>
      <c r="C12" s="7">
        <v>1</v>
      </c>
      <c r="D12" s="7">
        <v>20</v>
      </c>
      <c r="E12" s="7">
        <v>1</v>
      </c>
      <c r="F12" s="7">
        <v>20</v>
      </c>
      <c r="G12" s="7">
        <v>3</v>
      </c>
      <c r="H12" s="7">
        <v>62</v>
      </c>
      <c r="I12" s="7"/>
      <c r="J12" s="7"/>
    </row>
    <row r="13" spans="2:10" ht="14.25">
      <c r="B13" s="9" t="s">
        <v>12</v>
      </c>
      <c r="C13" s="7">
        <v>1</v>
      </c>
      <c r="D13" s="7">
        <v>20</v>
      </c>
      <c r="E13" s="7">
        <v>1</v>
      </c>
      <c r="F13" s="7">
        <v>16</v>
      </c>
      <c r="G13" s="7">
        <v>3</v>
      </c>
      <c r="H13" s="7">
        <v>70</v>
      </c>
      <c r="I13" s="7">
        <v>1</v>
      </c>
      <c r="J13" s="7">
        <v>18</v>
      </c>
    </row>
    <row r="14" spans="2:10" ht="14.25">
      <c r="B14" s="9" t="s">
        <v>13</v>
      </c>
      <c r="C14" s="7">
        <v>1</v>
      </c>
      <c r="D14" s="7">
        <v>26</v>
      </c>
      <c r="E14" s="7">
        <v>1</v>
      </c>
      <c r="F14" s="7">
        <v>11</v>
      </c>
      <c r="G14" s="7">
        <v>3</v>
      </c>
      <c r="H14" s="7">
        <v>68</v>
      </c>
      <c r="I14" s="7">
        <v>1</v>
      </c>
      <c r="J14" s="7">
        <v>23</v>
      </c>
    </row>
    <row r="15" spans="2:10" ht="14.25">
      <c r="B15" s="9" t="s">
        <v>72</v>
      </c>
      <c r="C15" s="7">
        <v>1</v>
      </c>
      <c r="D15" s="7">
        <v>23</v>
      </c>
      <c r="E15" s="7">
        <v>1</v>
      </c>
      <c r="F15" s="7">
        <v>21</v>
      </c>
      <c r="G15" s="7">
        <v>3</v>
      </c>
      <c r="H15" s="7">
        <v>74</v>
      </c>
      <c r="I15" s="7">
        <v>1</v>
      </c>
      <c r="J15" s="7">
        <v>21</v>
      </c>
    </row>
    <row r="16" spans="2:10" ht="14.25">
      <c r="B16" s="9" t="s">
        <v>16</v>
      </c>
      <c r="C16" s="7">
        <v>1</v>
      </c>
      <c r="D16" s="7">
        <v>17</v>
      </c>
      <c r="E16" s="7">
        <v>1</v>
      </c>
      <c r="F16" s="7">
        <v>14</v>
      </c>
      <c r="G16" s="7">
        <v>3</v>
      </c>
      <c r="H16" s="7">
        <v>59</v>
      </c>
      <c r="I16" s="7">
        <v>1</v>
      </c>
      <c r="J16" s="7">
        <v>23</v>
      </c>
    </row>
    <row r="17" spans="2:10" ht="15" thickBot="1">
      <c r="B17" s="9" t="s">
        <v>17</v>
      </c>
      <c r="C17" s="7">
        <f aca="true" t="shared" si="0" ref="C17:J17">SUM(C12:C16)</f>
        <v>5</v>
      </c>
      <c r="D17" s="7">
        <f t="shared" si="0"/>
        <v>106</v>
      </c>
      <c r="E17" s="7">
        <f t="shared" si="0"/>
        <v>5</v>
      </c>
      <c r="F17" s="7">
        <f t="shared" si="0"/>
        <v>82</v>
      </c>
      <c r="G17" s="7">
        <f t="shared" si="0"/>
        <v>15</v>
      </c>
      <c r="H17" s="7">
        <f t="shared" si="0"/>
        <v>333</v>
      </c>
      <c r="I17" s="7">
        <f t="shared" si="0"/>
        <v>4</v>
      </c>
      <c r="J17" s="7">
        <f t="shared" si="0"/>
        <v>85</v>
      </c>
    </row>
    <row r="18" spans="2:9" ht="15">
      <c r="B18" s="1" t="s">
        <v>1</v>
      </c>
      <c r="E18" s="60" t="s">
        <v>73</v>
      </c>
      <c r="F18" s="61"/>
      <c r="G18" s="62"/>
      <c r="H18" s="28" t="s">
        <v>74</v>
      </c>
      <c r="I18" s="28" t="s">
        <v>10</v>
      </c>
    </row>
    <row r="19" spans="5:9" ht="15.75" thickBot="1">
      <c r="E19" s="63" t="s">
        <v>75</v>
      </c>
      <c r="F19" s="64"/>
      <c r="G19" s="65"/>
      <c r="H19" s="29">
        <f>SUM(C17+E17+G17+I17)</f>
        <v>29</v>
      </c>
      <c r="I19" s="29">
        <f>SUM(D17+F17+H17+J17)</f>
        <v>606</v>
      </c>
    </row>
    <row r="20" spans="5:9" ht="15">
      <c r="E20" s="34"/>
      <c r="F20" s="34"/>
      <c r="G20" s="47"/>
      <c r="H20" s="54"/>
      <c r="I20" s="54"/>
    </row>
    <row r="21" spans="6:9" ht="15">
      <c r="F21" s="33"/>
      <c r="G21" s="33"/>
      <c r="H21" s="54"/>
      <c r="I21" s="47"/>
    </row>
    <row r="22" spans="2:9" ht="15">
      <c r="B22" s="57" t="s">
        <v>145</v>
      </c>
      <c r="I22" s="47"/>
    </row>
    <row r="23" spans="2:9" ht="15">
      <c r="B23" s="18" t="s">
        <v>102</v>
      </c>
      <c r="E23" s="17"/>
      <c r="I23" s="47"/>
    </row>
    <row r="24" spans="2:9" ht="14.25">
      <c r="B24" s="2" t="s">
        <v>8</v>
      </c>
      <c r="C24" s="3" t="s">
        <v>76</v>
      </c>
      <c r="D24" s="4"/>
      <c r="E24" s="3" t="s">
        <v>77</v>
      </c>
      <c r="F24" s="4"/>
      <c r="G24" s="3" t="s">
        <v>78</v>
      </c>
      <c r="H24" s="4"/>
      <c r="I24" s="47"/>
    </row>
    <row r="25" spans="2:9" ht="14.25">
      <c r="B25" s="8" t="s">
        <v>57</v>
      </c>
      <c r="C25" s="5" t="s">
        <v>68</v>
      </c>
      <c r="D25" s="6"/>
      <c r="E25" s="58" t="s">
        <v>68</v>
      </c>
      <c r="F25" s="59"/>
      <c r="G25" s="58" t="s">
        <v>79</v>
      </c>
      <c r="H25" s="59"/>
      <c r="I25" s="47"/>
    </row>
    <row r="26" spans="2:9" ht="14.25">
      <c r="B26" s="7"/>
      <c r="C26" s="7" t="s">
        <v>70</v>
      </c>
      <c r="D26" s="7" t="s">
        <v>71</v>
      </c>
      <c r="E26" s="7" t="s">
        <v>70</v>
      </c>
      <c r="F26" s="7" t="s">
        <v>71</v>
      </c>
      <c r="G26" s="7" t="s">
        <v>70</v>
      </c>
      <c r="H26" s="7" t="s">
        <v>71</v>
      </c>
      <c r="I26" s="47"/>
    </row>
    <row r="27" spans="2:9" ht="14.25">
      <c r="B27" s="7" t="s">
        <v>11</v>
      </c>
      <c r="C27" s="7">
        <v>2</v>
      </c>
      <c r="D27" s="7">
        <v>39</v>
      </c>
      <c r="E27" s="7">
        <v>2</v>
      </c>
      <c r="F27" s="7">
        <v>40</v>
      </c>
      <c r="G27" s="7">
        <v>2</v>
      </c>
      <c r="H27" s="7">
        <v>32</v>
      </c>
      <c r="I27" s="47"/>
    </row>
    <row r="28" spans="2:9" ht="14.25">
      <c r="B28" s="7" t="s">
        <v>12</v>
      </c>
      <c r="C28" s="7">
        <v>2</v>
      </c>
      <c r="D28" s="7">
        <v>46</v>
      </c>
      <c r="E28" s="7">
        <v>2</v>
      </c>
      <c r="F28" s="7">
        <v>44</v>
      </c>
      <c r="G28" s="7"/>
      <c r="H28" s="7"/>
      <c r="I28" s="47"/>
    </row>
    <row r="29" spans="2:9" ht="14.25">
      <c r="B29" s="7" t="s">
        <v>13</v>
      </c>
      <c r="C29" s="7">
        <v>2</v>
      </c>
      <c r="D29" s="7">
        <v>29</v>
      </c>
      <c r="E29" s="7">
        <v>3</v>
      </c>
      <c r="F29" s="7">
        <v>53</v>
      </c>
      <c r="G29" s="7">
        <v>1</v>
      </c>
      <c r="H29" s="7">
        <v>21</v>
      </c>
      <c r="I29" s="47"/>
    </row>
    <row r="30" spans="2:9" ht="14.25">
      <c r="B30" s="7" t="s">
        <v>80</v>
      </c>
      <c r="C30" s="7">
        <v>1</v>
      </c>
      <c r="D30" s="7">
        <v>18</v>
      </c>
      <c r="E30" s="7">
        <v>2</v>
      </c>
      <c r="F30" s="7">
        <v>50</v>
      </c>
      <c r="G30" s="7"/>
      <c r="H30" s="7"/>
      <c r="I30" s="47"/>
    </row>
    <row r="31" spans="2:9" ht="14.25">
      <c r="B31" s="7" t="s">
        <v>16</v>
      </c>
      <c r="C31" s="7">
        <v>2</v>
      </c>
      <c r="D31" s="7">
        <v>40</v>
      </c>
      <c r="E31" s="7">
        <v>3</v>
      </c>
      <c r="F31" s="7">
        <v>60</v>
      </c>
      <c r="G31" s="7">
        <v>2</v>
      </c>
      <c r="H31" s="7">
        <v>29</v>
      </c>
      <c r="I31" s="47"/>
    </row>
    <row r="32" spans="2:8" ht="15" thickBot="1">
      <c r="B32" s="7" t="s">
        <v>18</v>
      </c>
      <c r="C32" s="7">
        <f aca="true" t="shared" si="1" ref="C32:H32">SUM(C27:C31)</f>
        <v>9</v>
      </c>
      <c r="D32" s="7">
        <f t="shared" si="1"/>
        <v>172</v>
      </c>
      <c r="E32" s="7">
        <f t="shared" si="1"/>
        <v>12</v>
      </c>
      <c r="F32" s="7">
        <f t="shared" si="1"/>
        <v>247</v>
      </c>
      <c r="G32" s="7">
        <f t="shared" si="1"/>
        <v>5</v>
      </c>
      <c r="H32" s="7">
        <f t="shared" si="1"/>
        <v>82</v>
      </c>
    </row>
    <row r="33" spans="4:8" ht="15">
      <c r="D33" s="60" t="s">
        <v>73</v>
      </c>
      <c r="E33" s="61"/>
      <c r="F33" s="62"/>
      <c r="G33" s="28" t="s">
        <v>74</v>
      </c>
      <c r="H33" s="28" t="s">
        <v>10</v>
      </c>
    </row>
    <row r="34" spans="4:8" ht="15.75" thickBot="1">
      <c r="D34" s="63" t="s">
        <v>81</v>
      </c>
      <c r="E34" s="64"/>
      <c r="F34" s="65"/>
      <c r="G34" s="29">
        <f>SUM(C32+E32+G32)</f>
        <v>26</v>
      </c>
      <c r="H34" s="29">
        <f>SUM(D32+F32+H32)</f>
        <v>501</v>
      </c>
    </row>
    <row r="35" spans="5:8" ht="15">
      <c r="E35" s="33"/>
      <c r="F35" s="33"/>
      <c r="G35" s="54"/>
      <c r="H35" s="54"/>
    </row>
    <row r="36" spans="5:8" ht="15">
      <c r="E36" s="33"/>
      <c r="F36" s="33"/>
      <c r="G36" s="54"/>
      <c r="H36" s="54"/>
    </row>
    <row r="37" spans="2:9" ht="14.25">
      <c r="B37" s="98" t="s">
        <v>103</v>
      </c>
      <c r="C37" s="76"/>
      <c r="D37" s="76"/>
      <c r="E37" s="76"/>
      <c r="F37" s="98" t="s">
        <v>104</v>
      </c>
      <c r="G37" s="19"/>
      <c r="H37" s="19"/>
      <c r="I37" s="76"/>
    </row>
    <row r="38" spans="2:13" ht="15">
      <c r="B38" s="18" t="s">
        <v>105</v>
      </c>
      <c r="F38" s="18" t="s">
        <v>105</v>
      </c>
      <c r="J38" s="76"/>
      <c r="K38" s="76"/>
      <c r="L38" s="76"/>
      <c r="M38" s="76"/>
    </row>
    <row r="39" spans="2:13" ht="14.25">
      <c r="B39" s="81" t="s">
        <v>14</v>
      </c>
      <c r="C39" s="83" t="s">
        <v>106</v>
      </c>
      <c r="D39" s="87" t="s">
        <v>106</v>
      </c>
      <c r="E39" s="47"/>
      <c r="F39" s="99" t="s">
        <v>106</v>
      </c>
      <c r="G39" s="100" t="s">
        <v>106</v>
      </c>
      <c r="H39" s="101" t="s">
        <v>106</v>
      </c>
      <c r="I39" s="47"/>
      <c r="J39" s="82"/>
      <c r="K39" s="82"/>
      <c r="L39" s="47"/>
      <c r="M39" s="82"/>
    </row>
    <row r="40" spans="2:13" ht="25.5">
      <c r="B40" s="84"/>
      <c r="C40" s="85" t="s">
        <v>82</v>
      </c>
      <c r="D40" s="87" t="s">
        <v>83</v>
      </c>
      <c r="E40" s="47"/>
      <c r="F40" s="109" t="s">
        <v>84</v>
      </c>
      <c r="G40" s="102" t="s">
        <v>85</v>
      </c>
      <c r="H40" s="108" t="s">
        <v>86</v>
      </c>
      <c r="I40" s="47"/>
      <c r="J40" s="82"/>
      <c r="K40" s="82"/>
      <c r="L40" s="47"/>
      <c r="M40" s="82"/>
    </row>
    <row r="41" spans="2:13" ht="14.25">
      <c r="B41" s="86"/>
      <c r="C41" s="103" t="s">
        <v>71</v>
      </c>
      <c r="D41" s="104" t="s">
        <v>71</v>
      </c>
      <c r="E41" s="93"/>
      <c r="F41" s="90" t="s">
        <v>71</v>
      </c>
      <c r="G41" s="90" t="s">
        <v>71</v>
      </c>
      <c r="H41" s="89" t="s">
        <v>71</v>
      </c>
      <c r="I41" s="93"/>
      <c r="J41" s="47"/>
      <c r="K41" s="47"/>
      <c r="L41" s="93"/>
      <c r="M41" s="47"/>
    </row>
    <row r="42" spans="2:13" ht="14.25">
      <c r="B42" s="87" t="s">
        <v>19</v>
      </c>
      <c r="C42" s="105">
        <v>29</v>
      </c>
      <c r="D42" s="90">
        <v>20</v>
      </c>
      <c r="E42" s="93"/>
      <c r="F42" s="122">
        <v>20</v>
      </c>
      <c r="G42" s="122">
        <v>23</v>
      </c>
      <c r="H42" s="122">
        <v>20</v>
      </c>
      <c r="I42" s="92"/>
      <c r="J42" s="47"/>
      <c r="K42" s="47"/>
      <c r="L42" s="92"/>
      <c r="M42" s="47"/>
    </row>
    <row r="43" spans="2:13" ht="14.25">
      <c r="B43" s="87" t="s">
        <v>20</v>
      </c>
      <c r="C43" s="105">
        <v>29</v>
      </c>
      <c r="D43" s="90">
        <v>18</v>
      </c>
      <c r="E43" s="93"/>
      <c r="F43" s="122">
        <v>20</v>
      </c>
      <c r="G43" s="122">
        <v>17</v>
      </c>
      <c r="H43" s="122">
        <v>21</v>
      </c>
      <c r="I43" s="92"/>
      <c r="J43" s="47"/>
      <c r="K43" s="47"/>
      <c r="L43" s="92"/>
      <c r="M43" s="47"/>
    </row>
    <row r="44" spans="2:13" ht="14.25">
      <c r="B44" s="87" t="s">
        <v>21</v>
      </c>
      <c r="C44" s="105">
        <v>25</v>
      </c>
      <c r="D44" s="90">
        <v>27</v>
      </c>
      <c r="E44" s="93"/>
      <c r="F44" s="122">
        <v>22</v>
      </c>
      <c r="G44" s="122">
        <v>26</v>
      </c>
      <c r="H44" s="122">
        <v>20</v>
      </c>
      <c r="I44" s="92"/>
      <c r="J44" s="47"/>
      <c r="K44" s="47"/>
      <c r="L44" s="92"/>
      <c r="M44" s="47"/>
    </row>
    <row r="45" spans="2:13" ht="14.25">
      <c r="B45" s="88" t="s">
        <v>22</v>
      </c>
      <c r="C45" s="105">
        <v>20</v>
      </c>
      <c r="D45" s="90"/>
      <c r="E45" s="93"/>
      <c r="F45" s="122"/>
      <c r="G45" s="122"/>
      <c r="H45" s="122">
        <v>21</v>
      </c>
      <c r="I45" s="92"/>
      <c r="J45" s="47"/>
      <c r="K45" s="47"/>
      <c r="L45" s="92"/>
      <c r="M45" s="47"/>
    </row>
    <row r="46" spans="2:13" ht="15" thickBot="1">
      <c r="B46" s="87" t="s">
        <v>23</v>
      </c>
      <c r="C46" s="106">
        <f>SUM(C42:C45)</f>
        <v>103</v>
      </c>
      <c r="D46" s="91">
        <f>SUM(D42:D45)</f>
        <v>65</v>
      </c>
      <c r="E46" s="93"/>
      <c r="F46" s="122">
        <f>SUM(F42:F45)</f>
        <v>62</v>
      </c>
      <c r="G46" s="122">
        <f>SUM(G42:G45)</f>
        <v>66</v>
      </c>
      <c r="H46" s="122">
        <f>SUM(H42:H45)</f>
        <v>82</v>
      </c>
      <c r="I46" s="92"/>
      <c r="J46" s="47"/>
      <c r="K46" s="47"/>
      <c r="L46" s="92"/>
      <c r="M46" s="47"/>
    </row>
    <row r="47" spans="3:8" ht="15.75" thickBot="1">
      <c r="C47" s="27" t="s">
        <v>107</v>
      </c>
      <c r="D47" s="66">
        <f>SUM(C46:D46)</f>
        <v>168</v>
      </c>
      <c r="G47" s="27" t="s">
        <v>107</v>
      </c>
      <c r="H47" s="66">
        <f>SUM(F46:H46)</f>
        <v>210</v>
      </c>
    </row>
    <row r="48" spans="3:8" ht="15">
      <c r="C48" s="67"/>
      <c r="D48" s="34"/>
      <c r="G48" s="67"/>
      <c r="H48" s="34"/>
    </row>
    <row r="49" spans="2:6" ht="15">
      <c r="B49" s="48" t="s">
        <v>59</v>
      </c>
      <c r="C49" s="23"/>
      <c r="D49" s="23"/>
      <c r="E49" s="22"/>
      <c r="F49" s="107">
        <f>D47+H47</f>
        <v>378</v>
      </c>
    </row>
    <row r="50" spans="2:6" ht="15">
      <c r="B50" s="48" t="s">
        <v>108</v>
      </c>
      <c r="C50" s="51"/>
      <c r="D50" s="51"/>
      <c r="E50" s="51"/>
      <c r="F50" s="111">
        <v>17</v>
      </c>
    </row>
  </sheetData>
  <sheetProtection/>
  <printOptions/>
  <pageMargins left="0.46" right="0.42" top="0.63" bottom="0.7" header="0.51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3.421875" style="1" customWidth="1"/>
    <col min="2" max="2" width="11.8515625" style="1" customWidth="1"/>
    <col min="3" max="3" width="1.28515625" style="1" customWidth="1"/>
    <col min="4" max="4" width="8.7109375" style="1" customWidth="1"/>
    <col min="5" max="5" width="11.00390625" style="1" customWidth="1"/>
    <col min="6" max="6" width="1.28515625" style="1" customWidth="1"/>
    <col min="7" max="7" width="9.57421875" style="1" customWidth="1"/>
    <col min="8" max="8" width="9.421875" style="1" customWidth="1"/>
    <col min="9" max="9" width="1.28515625" style="1" customWidth="1"/>
    <col min="10" max="12" width="9.421875" style="1" customWidth="1"/>
    <col min="13" max="13" width="9.57421875" style="1" customWidth="1"/>
    <col min="14" max="16384" width="9.140625" style="1" customWidth="1"/>
  </cols>
  <sheetData>
    <row r="1" ht="15">
      <c r="B1" s="18" t="s">
        <v>24</v>
      </c>
    </row>
    <row r="2" ht="15" thickBot="1"/>
    <row r="3" spans="4:11" ht="15.75" thickBot="1">
      <c r="D3" s="30" t="s">
        <v>94</v>
      </c>
      <c r="E3" s="25"/>
      <c r="F3" s="25"/>
      <c r="G3" s="25"/>
      <c r="H3" s="25"/>
      <c r="I3" s="25"/>
      <c r="J3" s="25"/>
      <c r="K3" s="56"/>
    </row>
    <row r="4" spans="4:9" ht="15">
      <c r="D4" s="76"/>
      <c r="E4" s="78" t="s">
        <v>74</v>
      </c>
      <c r="F4" s="78"/>
      <c r="G4" s="78" t="s">
        <v>10</v>
      </c>
      <c r="H4" s="77"/>
      <c r="I4" s="76"/>
    </row>
    <row r="5" spans="4:9" ht="15.75" thickBot="1">
      <c r="D5" s="76"/>
      <c r="E5" s="79">
        <f>SUM(D20+G20+D40)</f>
        <v>33</v>
      </c>
      <c r="F5" s="79"/>
      <c r="G5" s="79">
        <f>SUM(E20+H20+E40)</f>
        <v>765</v>
      </c>
      <c r="H5" s="77"/>
      <c r="I5" s="76"/>
    </row>
    <row r="6" spans="4:9" ht="15">
      <c r="D6" s="76"/>
      <c r="E6" s="80"/>
      <c r="F6" s="80"/>
      <c r="G6" s="80"/>
      <c r="H6" s="77"/>
      <c r="I6" s="76"/>
    </row>
    <row r="7" spans="4:9" ht="15">
      <c r="D7" s="76"/>
      <c r="E7" s="80"/>
      <c r="F7" s="80"/>
      <c r="G7" s="80"/>
      <c r="H7" s="77"/>
      <c r="I7" s="76"/>
    </row>
    <row r="8" spans="2:11" ht="15">
      <c r="B8" s="57" t="s">
        <v>144</v>
      </c>
      <c r="H8" s="35"/>
      <c r="I8" s="35"/>
      <c r="J8" s="33"/>
      <c r="K8" s="33"/>
    </row>
    <row r="9" spans="2:11" ht="15">
      <c r="B9" s="18" t="s">
        <v>109</v>
      </c>
      <c r="H9" s="47"/>
      <c r="I9" s="47"/>
      <c r="J9" s="47"/>
      <c r="K9" s="47"/>
    </row>
    <row r="10" spans="11:14" ht="14.25">
      <c r="K10" s="47"/>
      <c r="L10" s="47"/>
      <c r="M10" s="47"/>
      <c r="N10" s="47"/>
    </row>
    <row r="11" spans="4:14" ht="15">
      <c r="D11" s="20" t="s">
        <v>91</v>
      </c>
      <c r="E11" s="22"/>
      <c r="F11" s="33"/>
      <c r="G11" s="73" t="s">
        <v>91</v>
      </c>
      <c r="H11" s="73"/>
      <c r="I11" s="35"/>
      <c r="J11" s="35"/>
      <c r="K11" s="47"/>
      <c r="L11" s="33"/>
      <c r="M11" s="33"/>
      <c r="N11" s="47"/>
    </row>
    <row r="12" spans="4:14" ht="15">
      <c r="D12" s="39" t="s">
        <v>92</v>
      </c>
      <c r="E12" s="41"/>
      <c r="F12" s="33"/>
      <c r="G12" s="73" t="s">
        <v>93</v>
      </c>
      <c r="H12" s="73"/>
      <c r="I12" s="35"/>
      <c r="J12" s="35"/>
      <c r="K12" s="47"/>
      <c r="L12" s="33"/>
      <c r="M12" s="33"/>
      <c r="N12" s="47"/>
    </row>
    <row r="13" spans="4:14" ht="15">
      <c r="D13" s="39"/>
      <c r="E13" s="41"/>
      <c r="F13" s="33"/>
      <c r="G13" s="73"/>
      <c r="H13" s="73"/>
      <c r="I13" s="35"/>
      <c r="J13" s="35"/>
      <c r="K13" s="47"/>
      <c r="L13" s="47"/>
      <c r="M13" s="47"/>
      <c r="N13" s="47"/>
    </row>
    <row r="14" spans="4:14" ht="14.25">
      <c r="D14" s="7" t="s">
        <v>89</v>
      </c>
      <c r="E14" s="7" t="s">
        <v>71</v>
      </c>
      <c r="G14" s="7" t="s">
        <v>89</v>
      </c>
      <c r="H14" s="7" t="s">
        <v>71</v>
      </c>
      <c r="I14" s="74"/>
      <c r="J14" s="74"/>
      <c r="K14" s="47"/>
      <c r="L14" s="47"/>
      <c r="M14" s="47"/>
      <c r="N14" s="47"/>
    </row>
    <row r="15" spans="4:14" ht="14.25">
      <c r="D15" s="2"/>
      <c r="E15" s="2"/>
      <c r="G15" s="2"/>
      <c r="H15" s="2"/>
      <c r="I15" s="74"/>
      <c r="J15" s="74"/>
      <c r="K15" s="47"/>
      <c r="L15" s="69"/>
      <c r="M15" s="69"/>
      <c r="N15" s="47"/>
    </row>
    <row r="16" spans="2:14" ht="14.25">
      <c r="B16" s="1" t="s">
        <v>25</v>
      </c>
      <c r="D16" s="55">
        <v>3</v>
      </c>
      <c r="E16" s="55">
        <v>73</v>
      </c>
      <c r="F16" s="55"/>
      <c r="G16" s="55">
        <v>2</v>
      </c>
      <c r="H16" s="55">
        <v>53</v>
      </c>
      <c r="I16" s="74"/>
      <c r="J16" s="74"/>
      <c r="K16" s="47"/>
      <c r="L16" s="69"/>
      <c r="M16" s="69"/>
      <c r="N16" s="47"/>
    </row>
    <row r="17" spans="2:14" ht="14.25">
      <c r="B17" s="1" t="s">
        <v>12</v>
      </c>
      <c r="D17" s="121">
        <v>4</v>
      </c>
      <c r="E17" s="121">
        <v>89</v>
      </c>
      <c r="F17" s="69"/>
      <c r="G17" s="121">
        <v>1</v>
      </c>
      <c r="H17" s="121">
        <v>24</v>
      </c>
      <c r="I17" s="72"/>
      <c r="J17" s="72"/>
      <c r="K17" s="47"/>
      <c r="L17" s="69"/>
      <c r="M17" s="69"/>
      <c r="N17" s="47"/>
    </row>
    <row r="18" spans="2:14" ht="14.25">
      <c r="B18" s="1" t="s">
        <v>13</v>
      </c>
      <c r="D18" s="55">
        <v>3</v>
      </c>
      <c r="E18" s="55">
        <v>73</v>
      </c>
      <c r="F18" s="69"/>
      <c r="G18" s="55">
        <v>2</v>
      </c>
      <c r="H18" s="55">
        <v>39</v>
      </c>
      <c r="I18" s="72"/>
      <c r="J18" s="72"/>
      <c r="K18" s="47"/>
      <c r="L18" s="69"/>
      <c r="M18" s="69"/>
      <c r="N18" s="47"/>
    </row>
    <row r="19" spans="4:14" ht="15" thickBot="1">
      <c r="D19" s="69"/>
      <c r="E19" s="69"/>
      <c r="F19" s="69"/>
      <c r="G19" s="69"/>
      <c r="H19" s="69"/>
      <c r="I19" s="72"/>
      <c r="J19" s="72"/>
      <c r="K19" s="47"/>
      <c r="L19" s="69"/>
      <c r="M19" s="69"/>
      <c r="N19" s="47"/>
    </row>
    <row r="20" spans="2:14" ht="15.75" thickBot="1">
      <c r="B20" s="18" t="s">
        <v>90</v>
      </c>
      <c r="D20" s="70">
        <f>SUM(D16:D19)</f>
        <v>10</v>
      </c>
      <c r="E20" s="71">
        <f>SUM(E16:E19)</f>
        <v>235</v>
      </c>
      <c r="F20" s="69"/>
      <c r="G20" s="70">
        <f>SUM(G16:G19)</f>
        <v>5</v>
      </c>
      <c r="H20" s="71">
        <f>SUM(H16:I19)</f>
        <v>116</v>
      </c>
      <c r="I20" s="72"/>
      <c r="J20" s="72"/>
      <c r="K20" s="47"/>
      <c r="L20" s="47"/>
      <c r="M20" s="47"/>
      <c r="N20" s="47"/>
    </row>
    <row r="21" spans="4:14" ht="14.25">
      <c r="D21" s="72"/>
      <c r="E21" s="72"/>
      <c r="F21" s="72"/>
      <c r="I21" s="72"/>
      <c r="J21" s="72"/>
      <c r="K21" s="47"/>
      <c r="L21" s="47"/>
      <c r="M21" s="47"/>
      <c r="N21" s="47"/>
    </row>
    <row r="22" spans="4:10" ht="15">
      <c r="D22" s="124" t="s">
        <v>95</v>
      </c>
      <c r="E22" s="125"/>
      <c r="F22" s="125"/>
      <c r="G22" s="126"/>
      <c r="H22" s="75" t="s">
        <v>89</v>
      </c>
      <c r="I22" s="94"/>
      <c r="J22" s="75" t="s">
        <v>71</v>
      </c>
    </row>
    <row r="23" spans="4:10" ht="15">
      <c r="D23" s="127" t="s">
        <v>87</v>
      </c>
      <c r="E23" s="128"/>
      <c r="F23" s="128"/>
      <c r="G23" s="129"/>
      <c r="H23" s="75">
        <f>SUM(D20+G20)</f>
        <v>15</v>
      </c>
      <c r="I23" s="94"/>
      <c r="J23" s="95">
        <f>SUM(E20+H20)</f>
        <v>351</v>
      </c>
    </row>
    <row r="24" spans="4:10" ht="14.25">
      <c r="D24" s="72"/>
      <c r="E24" s="72"/>
      <c r="F24" s="72"/>
      <c r="I24" s="72"/>
      <c r="J24" s="72"/>
    </row>
    <row r="29" spans="2:6" ht="15">
      <c r="B29" s="57" t="s">
        <v>145</v>
      </c>
      <c r="D29" s="67"/>
      <c r="E29" s="34"/>
      <c r="F29" s="34"/>
    </row>
    <row r="30" spans="2:6" ht="15">
      <c r="B30" s="18" t="s">
        <v>110</v>
      </c>
      <c r="D30" s="67"/>
      <c r="E30" s="34"/>
      <c r="F30" s="34"/>
    </row>
    <row r="31" spans="2:6" ht="15">
      <c r="B31" s="18"/>
      <c r="D31" s="67"/>
      <c r="E31" s="34"/>
      <c r="F31" s="34"/>
    </row>
    <row r="32" spans="4:6" ht="15">
      <c r="D32" s="68" t="s">
        <v>88</v>
      </c>
      <c r="E32" s="50"/>
      <c r="F32" s="34"/>
    </row>
    <row r="33" spans="4:6" ht="15">
      <c r="D33" s="39"/>
      <c r="E33" s="41"/>
      <c r="F33" s="34"/>
    </row>
    <row r="34" spans="4:6" ht="15">
      <c r="D34" s="7" t="s">
        <v>89</v>
      </c>
      <c r="E34" s="7" t="s">
        <v>71</v>
      </c>
      <c r="F34" s="34"/>
    </row>
    <row r="35" spans="4:6" ht="15">
      <c r="D35" s="7"/>
      <c r="E35" s="7"/>
      <c r="F35" s="34"/>
    </row>
    <row r="36" spans="2:6" ht="15">
      <c r="B36" s="1" t="s">
        <v>25</v>
      </c>
      <c r="D36" s="55">
        <v>6</v>
      </c>
      <c r="E36" s="55">
        <v>143</v>
      </c>
      <c r="F36" s="34"/>
    </row>
    <row r="37" spans="2:6" ht="15">
      <c r="B37" s="1" t="s">
        <v>12</v>
      </c>
      <c r="D37" s="55">
        <v>6</v>
      </c>
      <c r="E37" s="55">
        <v>135</v>
      </c>
      <c r="F37" s="34"/>
    </row>
    <row r="38" spans="2:6" ht="15">
      <c r="B38" s="1" t="s">
        <v>13</v>
      </c>
      <c r="D38" s="55">
        <v>6</v>
      </c>
      <c r="E38" s="55">
        <v>136</v>
      </c>
      <c r="F38" s="34"/>
    </row>
    <row r="39" spans="4:6" ht="15.75" thickBot="1">
      <c r="D39" s="69"/>
      <c r="E39" s="69"/>
      <c r="F39" s="34"/>
    </row>
    <row r="40" spans="2:6" ht="15.75" thickBot="1">
      <c r="B40" s="18" t="s">
        <v>90</v>
      </c>
      <c r="D40" s="70">
        <f>SUM(D36:D39)</f>
        <v>18</v>
      </c>
      <c r="E40" s="71">
        <f>SUM(E36:E39)</f>
        <v>414</v>
      </c>
      <c r="F40" s="12"/>
    </row>
    <row r="41" spans="2:6" ht="15">
      <c r="B41" s="18"/>
      <c r="D41" s="72"/>
      <c r="E41" s="72"/>
      <c r="F41" s="12"/>
    </row>
    <row r="42" spans="8:12" ht="15">
      <c r="H42" s="35"/>
      <c r="I42" s="35"/>
      <c r="J42" s="33"/>
      <c r="K42" s="33"/>
      <c r="L42" s="33"/>
    </row>
  </sheetData>
  <sheetProtection/>
  <mergeCells count="2">
    <mergeCell ref="D22:G22"/>
    <mergeCell ref="D23:G2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7">
      <selection activeCell="A4" sqref="A4"/>
    </sheetView>
  </sheetViews>
  <sheetFormatPr defaultColWidth="9.140625" defaultRowHeight="12.75"/>
  <cols>
    <col min="1" max="1" width="29.140625" style="1" customWidth="1"/>
    <col min="2" max="2" width="4.7109375" style="1" customWidth="1"/>
    <col min="3" max="3" width="5.421875" style="1" customWidth="1"/>
    <col min="4" max="4" width="4.7109375" style="1" customWidth="1"/>
    <col min="5" max="5" width="5.57421875" style="1" customWidth="1"/>
    <col min="6" max="11" width="4.7109375" style="1" customWidth="1"/>
    <col min="12" max="12" width="9.00390625" style="1" customWidth="1"/>
    <col min="13" max="13" width="7.00390625" style="1" customWidth="1"/>
    <col min="14" max="14" width="7.140625" style="1" customWidth="1"/>
    <col min="15" max="16384" width="9.140625" style="1" customWidth="1"/>
  </cols>
  <sheetData>
    <row r="1" ht="15">
      <c r="A1" s="18" t="s">
        <v>24</v>
      </c>
    </row>
    <row r="2" ht="9.75" customHeight="1"/>
    <row r="3" ht="15">
      <c r="B3" s="17" t="s">
        <v>163</v>
      </c>
    </row>
    <row r="4" ht="9.75" customHeight="1"/>
    <row r="5" spans="1:13" ht="15">
      <c r="A5" s="18" t="s">
        <v>0</v>
      </c>
      <c r="B5" s="36" t="s">
        <v>27</v>
      </c>
      <c r="C5" s="18" t="s">
        <v>1</v>
      </c>
      <c r="D5" s="36" t="s">
        <v>28</v>
      </c>
      <c r="E5" s="18" t="s">
        <v>1</v>
      </c>
      <c r="F5" s="36" t="s">
        <v>29</v>
      </c>
      <c r="G5" s="36" t="s">
        <v>1</v>
      </c>
      <c r="H5" s="36" t="s">
        <v>30</v>
      </c>
      <c r="I5" s="36" t="s">
        <v>1</v>
      </c>
      <c r="J5" s="36" t="s">
        <v>31</v>
      </c>
      <c r="K5" s="1" t="s">
        <v>1</v>
      </c>
      <c r="L5" s="18" t="s">
        <v>2</v>
      </c>
      <c r="M5" s="18"/>
    </row>
    <row r="6" spans="2:13" ht="15">
      <c r="B6" s="1" t="s">
        <v>3</v>
      </c>
      <c r="C6" s="1" t="s">
        <v>4</v>
      </c>
      <c r="D6" s="1" t="s">
        <v>3</v>
      </c>
      <c r="E6" s="1" t="s">
        <v>4</v>
      </c>
      <c r="F6" s="1" t="s">
        <v>3</v>
      </c>
      <c r="G6" s="1" t="s">
        <v>4</v>
      </c>
      <c r="H6" s="1" t="s">
        <v>3</v>
      </c>
      <c r="I6" s="1" t="s">
        <v>4</v>
      </c>
      <c r="J6" s="1" t="s">
        <v>3</v>
      </c>
      <c r="K6" s="1" t="s">
        <v>4</v>
      </c>
      <c r="L6" s="18" t="s">
        <v>5</v>
      </c>
      <c r="M6" s="18" t="s">
        <v>6</v>
      </c>
    </row>
    <row r="7" ht="9.75" customHeight="1"/>
    <row r="8" ht="15">
      <c r="A8" s="18" t="s">
        <v>26</v>
      </c>
    </row>
    <row r="9" spans="1:13" ht="14.25">
      <c r="A9" s="19" t="s">
        <v>139</v>
      </c>
      <c r="B9" s="1">
        <v>1</v>
      </c>
      <c r="C9" s="1">
        <v>27</v>
      </c>
      <c r="D9" s="1">
        <v>1</v>
      </c>
      <c r="E9" s="1">
        <v>22</v>
      </c>
      <c r="F9" s="1">
        <v>1</v>
      </c>
      <c r="G9" s="1">
        <v>23</v>
      </c>
      <c r="H9" s="1">
        <v>1</v>
      </c>
      <c r="I9" s="1">
        <v>25</v>
      </c>
      <c r="J9" s="1">
        <v>1</v>
      </c>
      <c r="K9" s="1">
        <v>21</v>
      </c>
      <c r="L9" s="1">
        <f>SUM(D9+F9+H9+J9+B9)</f>
        <v>5</v>
      </c>
      <c r="M9" s="1">
        <f>SUM(C9+K9+I9+G9+E9)</f>
        <v>118</v>
      </c>
    </row>
    <row r="10" spans="1:13" ht="14.25">
      <c r="A10" s="1" t="s">
        <v>140</v>
      </c>
      <c r="B10" s="1">
        <v>3</v>
      </c>
      <c r="C10" s="1">
        <v>82</v>
      </c>
      <c r="D10" s="1">
        <v>3</v>
      </c>
      <c r="E10" s="1">
        <v>66</v>
      </c>
      <c r="F10" s="1">
        <v>1</v>
      </c>
      <c r="G10" s="1">
        <v>26</v>
      </c>
      <c r="H10" s="1">
        <v>0</v>
      </c>
      <c r="I10" s="1">
        <v>0</v>
      </c>
      <c r="J10" s="1">
        <v>1</v>
      </c>
      <c r="K10" s="1">
        <v>19</v>
      </c>
      <c r="L10" s="1">
        <f>SUM(D10+F10+H10+J10+B10)</f>
        <v>8</v>
      </c>
      <c r="M10" s="1">
        <f>SUM(C10+K10+I10+G10+E10)</f>
        <v>193</v>
      </c>
    </row>
    <row r="11" spans="1:13" ht="14.25">
      <c r="A11" s="19" t="s">
        <v>141</v>
      </c>
      <c r="B11" s="1">
        <v>0</v>
      </c>
      <c r="C11" s="1">
        <v>0</v>
      </c>
      <c r="D11" s="1">
        <v>0</v>
      </c>
      <c r="E11" s="1">
        <v>0</v>
      </c>
      <c r="F11" s="1">
        <v>1</v>
      </c>
      <c r="G11" s="1">
        <v>20</v>
      </c>
      <c r="H11" s="1">
        <v>1</v>
      </c>
      <c r="I11" s="1">
        <v>32</v>
      </c>
      <c r="J11" s="1">
        <v>1</v>
      </c>
      <c r="K11" s="1">
        <v>20</v>
      </c>
      <c r="L11" s="1">
        <f>SUM(D11+F11+H11+J11+B11)</f>
        <v>3</v>
      </c>
      <c r="M11" s="1">
        <f>SUM(C11+K11+I11+G11+E11)</f>
        <v>72</v>
      </c>
    </row>
    <row r="12" spans="1:13" ht="14.25">
      <c r="A12" s="19" t="s">
        <v>114</v>
      </c>
      <c r="B12" s="1">
        <v>0</v>
      </c>
      <c r="C12" s="1">
        <v>0</v>
      </c>
      <c r="D12" s="1">
        <v>0</v>
      </c>
      <c r="E12" s="1">
        <v>0</v>
      </c>
      <c r="F12" s="1">
        <v>1</v>
      </c>
      <c r="G12" s="1">
        <v>15</v>
      </c>
      <c r="H12" s="1">
        <v>1</v>
      </c>
      <c r="I12" s="1">
        <v>16</v>
      </c>
      <c r="J12" s="1">
        <v>1</v>
      </c>
      <c r="K12" s="1">
        <v>23</v>
      </c>
      <c r="L12" s="1">
        <f>SUM(D12+F12+H12+J12+B12)</f>
        <v>3</v>
      </c>
      <c r="M12" s="1">
        <f>SUM(C12+K12+I12+G12+E12)</f>
        <v>54</v>
      </c>
    </row>
    <row r="13" spans="1:14" ht="15">
      <c r="A13" s="1" t="s">
        <v>138</v>
      </c>
      <c r="B13" s="1">
        <v>6</v>
      </c>
      <c r="C13" s="1">
        <v>163</v>
      </c>
      <c r="D13" s="1">
        <v>6</v>
      </c>
      <c r="E13" s="1">
        <v>127</v>
      </c>
      <c r="F13" s="1">
        <v>5</v>
      </c>
      <c r="G13" s="1">
        <v>115</v>
      </c>
      <c r="H13" s="1">
        <v>4</v>
      </c>
      <c r="I13" s="1">
        <v>97</v>
      </c>
      <c r="J13" s="1">
        <v>5</v>
      </c>
      <c r="K13" s="1">
        <v>93</v>
      </c>
      <c r="L13" s="1">
        <f>SUM(D13+F13+H13+J13+B13)</f>
        <v>26</v>
      </c>
      <c r="M13" s="1">
        <f>SUM(C13+K13+I13+G13+E13)</f>
        <v>595</v>
      </c>
      <c r="N13" s="18"/>
    </row>
    <row r="14" spans="1:14" ht="15">
      <c r="A14" s="18"/>
      <c r="J14" s="20" t="s">
        <v>45</v>
      </c>
      <c r="K14" s="21"/>
      <c r="L14" s="22">
        <f>SUM(L9:L13)</f>
        <v>45</v>
      </c>
      <c r="M14" s="23">
        <f>SUM(M9:M13)</f>
        <v>1032</v>
      </c>
      <c r="N14" s="24" t="s">
        <v>46</v>
      </c>
    </row>
    <row r="15" spans="1:14" ht="15">
      <c r="A15" s="18" t="s">
        <v>98</v>
      </c>
      <c r="J15" s="33"/>
      <c r="K15" s="33"/>
      <c r="L15" s="33"/>
      <c r="M15" s="33"/>
      <c r="N15" s="43"/>
    </row>
    <row r="16" spans="1:14" ht="35.25" customHeight="1">
      <c r="A16" s="52" t="s">
        <v>148</v>
      </c>
      <c r="D16" s="1">
        <v>1</v>
      </c>
      <c r="E16" s="1">
        <v>21</v>
      </c>
      <c r="H16" s="1">
        <v>1</v>
      </c>
      <c r="I16" s="1">
        <v>13</v>
      </c>
      <c r="L16" s="33">
        <f>SUM(D16+F16+B16+H16+J16)</f>
        <v>2</v>
      </c>
      <c r="M16" s="33">
        <f>SUM(E16+G16+C16+I16+K16)</f>
        <v>34</v>
      </c>
      <c r="N16" s="43"/>
    </row>
    <row r="17" spans="1:14" ht="63.75" customHeight="1">
      <c r="A17" s="52" t="s">
        <v>149</v>
      </c>
      <c r="F17" s="1">
        <v>1</v>
      </c>
      <c r="G17" s="1">
        <v>16</v>
      </c>
      <c r="H17" s="1">
        <v>1</v>
      </c>
      <c r="I17" s="1">
        <v>15</v>
      </c>
      <c r="J17" s="1">
        <v>1</v>
      </c>
      <c r="K17" s="1">
        <v>17</v>
      </c>
      <c r="L17" s="33">
        <f>SUM(D17+F17+B17+H17+J17)</f>
        <v>3</v>
      </c>
      <c r="M17" s="33">
        <f>SUM(E17+G17+C17+I17+K17)</f>
        <v>48</v>
      </c>
      <c r="N17" s="43"/>
    </row>
    <row r="18" spans="1:14" ht="59.25" customHeight="1">
      <c r="A18" s="52" t="s">
        <v>146</v>
      </c>
      <c r="B18" s="1">
        <v>1</v>
      </c>
      <c r="C18" s="1">
        <v>21</v>
      </c>
      <c r="L18" s="33">
        <f>SUM(D18+F18+B18+H18+J18)</f>
        <v>1</v>
      </c>
      <c r="M18" s="33">
        <f>SUM(E18+G18+C18+I18+K18)</f>
        <v>21</v>
      </c>
      <c r="N18" s="43"/>
    </row>
    <row r="19" spans="1:14" ht="30.75" customHeight="1">
      <c r="A19" s="52" t="s">
        <v>147</v>
      </c>
      <c r="B19" s="1">
        <v>1</v>
      </c>
      <c r="C19" s="1">
        <v>26</v>
      </c>
      <c r="L19" s="33">
        <f>SUM(D19+F19+B19+H19+J19)</f>
        <v>1</v>
      </c>
      <c r="M19" s="33">
        <f>SUM(E19+G19+C19+I19+K19)</f>
        <v>26</v>
      </c>
      <c r="N19" s="43"/>
    </row>
    <row r="20" spans="1:14" ht="15">
      <c r="A20" s="18"/>
      <c r="J20" s="20" t="s">
        <v>45</v>
      </c>
      <c r="K20" s="23"/>
      <c r="L20" s="23">
        <f>SUM(L16:L19)</f>
        <v>7</v>
      </c>
      <c r="M20" s="23">
        <f>SUM(M16:M19)</f>
        <v>129</v>
      </c>
      <c r="N20" s="32" t="s">
        <v>46</v>
      </c>
    </row>
    <row r="21" spans="1:13" ht="14.25" customHeight="1">
      <c r="A21" s="18" t="s">
        <v>96</v>
      </c>
      <c r="L21" s="18"/>
      <c r="M21" s="18"/>
    </row>
    <row r="22" spans="1:13" ht="28.5">
      <c r="A22" s="53" t="s">
        <v>61</v>
      </c>
      <c r="B22" s="1">
        <v>2</v>
      </c>
      <c r="C22" s="1">
        <v>45</v>
      </c>
      <c r="D22" s="1">
        <v>1</v>
      </c>
      <c r="E22" s="1">
        <v>23</v>
      </c>
      <c r="L22" s="1">
        <f>SUM(B22+D22+F22+H22+J22)</f>
        <v>3</v>
      </c>
      <c r="M22" s="1">
        <f>SUM(C22+E22+G22+I22+K22)</f>
        <v>68</v>
      </c>
    </row>
    <row r="23" spans="1:13" ht="28.5">
      <c r="A23" s="53" t="s">
        <v>150</v>
      </c>
      <c r="F23" s="1">
        <v>1</v>
      </c>
      <c r="G23" s="1">
        <v>13</v>
      </c>
      <c r="H23" s="1">
        <v>1</v>
      </c>
      <c r="I23" s="1">
        <v>16</v>
      </c>
      <c r="J23" s="1">
        <v>1</v>
      </c>
      <c r="K23" s="1">
        <v>12</v>
      </c>
      <c r="L23" s="1">
        <f>SUM(B23+D23+F23+H23+J23)</f>
        <v>3</v>
      </c>
      <c r="M23" s="1">
        <f>SUM(C23+E23+G23+I23+K23)</f>
        <v>41</v>
      </c>
    </row>
    <row r="24" spans="1:13" ht="14.25">
      <c r="A24" s="53" t="s">
        <v>151</v>
      </c>
      <c r="F24" s="1">
        <v>1</v>
      </c>
      <c r="G24" s="1">
        <v>20</v>
      </c>
      <c r="H24" s="1">
        <v>1</v>
      </c>
      <c r="I24" s="1">
        <v>18</v>
      </c>
      <c r="J24" s="1">
        <v>1</v>
      </c>
      <c r="K24" s="1">
        <v>16</v>
      </c>
      <c r="L24" s="1">
        <f>SUM(B24+D24+F24+H24+J24)</f>
        <v>3</v>
      </c>
      <c r="M24" s="1">
        <f>SUM(C24+E24+G24+I24+K24)</f>
        <v>54</v>
      </c>
    </row>
    <row r="25" spans="1:14" ht="15">
      <c r="A25" s="17"/>
      <c r="J25" s="20" t="s">
        <v>45</v>
      </c>
      <c r="K25" s="23"/>
      <c r="L25" s="23">
        <f>SUM(L22:L24)</f>
        <v>9</v>
      </c>
      <c r="M25" s="23">
        <f>SUM(M22:M24)</f>
        <v>163</v>
      </c>
      <c r="N25" s="32" t="s">
        <v>46</v>
      </c>
    </row>
    <row r="26" ht="9.75" customHeight="1">
      <c r="A26" s="18"/>
    </row>
    <row r="27" ht="15">
      <c r="A27" s="18" t="s">
        <v>7</v>
      </c>
    </row>
    <row r="28" spans="1:13" ht="14.25">
      <c r="A28" s="42" t="s">
        <v>99</v>
      </c>
      <c r="B28" s="1">
        <v>2</v>
      </c>
      <c r="C28" s="1">
        <v>54</v>
      </c>
      <c r="D28" s="1">
        <v>2</v>
      </c>
      <c r="E28" s="1">
        <v>49</v>
      </c>
      <c r="L28" s="1">
        <f>SUM(B28+D28+F28+H28+J28)</f>
        <v>4</v>
      </c>
      <c r="M28" s="1">
        <f>SUM(C28+E28+G28+I28+K28)</f>
        <v>103</v>
      </c>
    </row>
    <row r="29" spans="1:13" ht="14.25">
      <c r="A29" s="97" t="s">
        <v>100</v>
      </c>
      <c r="B29" s="1">
        <v>4</v>
      </c>
      <c r="C29" s="1">
        <v>108</v>
      </c>
      <c r="D29" s="1">
        <v>3</v>
      </c>
      <c r="E29" s="1">
        <v>61</v>
      </c>
      <c r="L29" s="1">
        <f aca="true" t="shared" si="0" ref="L29:L38">SUM(B29+D29+F29+H29+J29)</f>
        <v>7</v>
      </c>
      <c r="M29" s="1">
        <f>SUM(C29+E29+G29+I29+K29)</f>
        <v>169</v>
      </c>
    </row>
    <row r="30" spans="1:13" ht="14.25">
      <c r="A30" s="96" t="s">
        <v>101</v>
      </c>
      <c r="B30" s="1">
        <v>2</v>
      </c>
      <c r="C30" s="1">
        <v>56</v>
      </c>
      <c r="D30" s="1">
        <v>2</v>
      </c>
      <c r="E30" s="1">
        <v>50</v>
      </c>
      <c r="L30" s="1">
        <f t="shared" si="0"/>
        <v>4</v>
      </c>
      <c r="M30" s="1">
        <f>SUM(C30+E30+G30+I30+K30)</f>
        <v>106</v>
      </c>
    </row>
    <row r="31" spans="1:13" ht="14.25">
      <c r="A31" s="96" t="s">
        <v>130</v>
      </c>
      <c r="B31" s="1">
        <v>2</v>
      </c>
      <c r="C31" s="1">
        <v>55</v>
      </c>
      <c r="D31" s="1">
        <v>2</v>
      </c>
      <c r="E31" s="1">
        <v>53</v>
      </c>
      <c r="L31" s="1">
        <f t="shared" si="0"/>
        <v>4</v>
      </c>
      <c r="M31" s="1">
        <f>SUM(C31+E31+G31+I31+K31)</f>
        <v>108</v>
      </c>
    </row>
    <row r="32" spans="1:13" ht="14.25">
      <c r="A32" s="96" t="s">
        <v>133</v>
      </c>
      <c r="F32" s="1">
        <v>1</v>
      </c>
      <c r="G32" s="1">
        <v>17</v>
      </c>
      <c r="H32" s="1">
        <v>1</v>
      </c>
      <c r="I32" s="1">
        <v>21</v>
      </c>
      <c r="J32" s="1">
        <v>1</v>
      </c>
      <c r="K32" s="1">
        <v>20</v>
      </c>
      <c r="L32" s="1">
        <f t="shared" si="0"/>
        <v>3</v>
      </c>
      <c r="M32" s="1">
        <f>SUM(C32+E32+G32+I32+K32)</f>
        <v>58</v>
      </c>
    </row>
    <row r="33" spans="1:13" ht="14.25">
      <c r="A33" s="96" t="s">
        <v>135</v>
      </c>
      <c r="F33" s="1">
        <v>1</v>
      </c>
      <c r="G33" s="1">
        <v>14</v>
      </c>
      <c r="H33" s="1">
        <v>1</v>
      </c>
      <c r="I33" s="1">
        <v>24</v>
      </c>
      <c r="J33" s="1">
        <v>1</v>
      </c>
      <c r="K33" s="1">
        <v>21</v>
      </c>
      <c r="L33" s="1">
        <f t="shared" si="0"/>
        <v>3</v>
      </c>
      <c r="M33" s="1">
        <f>SUM(C33+E33+G33+I33+K33)</f>
        <v>59</v>
      </c>
    </row>
    <row r="34" spans="1:13" ht="14.25">
      <c r="A34" s="96" t="s">
        <v>136</v>
      </c>
      <c r="F34" s="1">
        <v>1</v>
      </c>
      <c r="G34" s="1">
        <v>15</v>
      </c>
      <c r="H34" s="1">
        <v>1</v>
      </c>
      <c r="I34" s="1">
        <v>21</v>
      </c>
      <c r="J34" s="1">
        <v>1</v>
      </c>
      <c r="K34" s="1">
        <v>16</v>
      </c>
      <c r="L34" s="1">
        <f t="shared" si="0"/>
        <v>3</v>
      </c>
      <c r="M34" s="1">
        <f>SUM(C34+E34+G34+I34+K34)</f>
        <v>52</v>
      </c>
    </row>
    <row r="35" spans="1:13" ht="14.25">
      <c r="A35" s="96" t="s">
        <v>134</v>
      </c>
      <c r="F35" s="1">
        <v>2</v>
      </c>
      <c r="G35" s="1">
        <v>45</v>
      </c>
      <c r="H35" s="1">
        <v>3</v>
      </c>
      <c r="I35" s="1">
        <v>53</v>
      </c>
      <c r="J35" s="1">
        <v>3</v>
      </c>
      <c r="K35" s="1">
        <v>46</v>
      </c>
      <c r="L35" s="1">
        <f t="shared" si="0"/>
        <v>8</v>
      </c>
      <c r="M35" s="1">
        <f>SUM(C35+E35+G35+I35+K35)</f>
        <v>144</v>
      </c>
    </row>
    <row r="36" spans="1:13" ht="14.25">
      <c r="A36" s="96" t="s">
        <v>131</v>
      </c>
      <c r="F36" s="1">
        <v>1</v>
      </c>
      <c r="G36" s="1">
        <v>20</v>
      </c>
      <c r="H36" s="1">
        <v>1</v>
      </c>
      <c r="I36" s="1">
        <v>28</v>
      </c>
      <c r="J36" s="1">
        <v>2</v>
      </c>
      <c r="K36" s="1">
        <v>34</v>
      </c>
      <c r="L36" s="1">
        <f t="shared" si="0"/>
        <v>4</v>
      </c>
      <c r="M36" s="1">
        <f>SUM(C36+E36+G36+I36+K36)</f>
        <v>82</v>
      </c>
    </row>
    <row r="37" spans="1:13" ht="14.25">
      <c r="A37" s="96" t="s">
        <v>132</v>
      </c>
      <c r="F37" s="1">
        <v>1</v>
      </c>
      <c r="G37" s="1">
        <v>31</v>
      </c>
      <c r="H37" s="1">
        <v>1</v>
      </c>
      <c r="I37" s="1">
        <v>17</v>
      </c>
      <c r="J37" s="1">
        <v>1</v>
      </c>
      <c r="K37" s="1">
        <v>17</v>
      </c>
      <c r="L37" s="1">
        <f t="shared" si="0"/>
        <v>3</v>
      </c>
      <c r="M37" s="1">
        <f>SUM(C37+E37+G37+I37+K37)</f>
        <v>65</v>
      </c>
    </row>
    <row r="38" spans="1:13" ht="14.25">
      <c r="A38" s="96" t="s">
        <v>137</v>
      </c>
      <c r="F38" s="1">
        <v>2</v>
      </c>
      <c r="G38" s="1">
        <v>50</v>
      </c>
      <c r="H38" s="1">
        <v>2</v>
      </c>
      <c r="I38" s="1">
        <v>40</v>
      </c>
      <c r="J38" s="1">
        <v>1</v>
      </c>
      <c r="K38" s="1">
        <v>20</v>
      </c>
      <c r="L38" s="1">
        <f t="shared" si="0"/>
        <v>5</v>
      </c>
      <c r="M38" s="1">
        <f>SUM(C38+E38+G38+I38+K38)</f>
        <v>110</v>
      </c>
    </row>
    <row r="39" spans="1:14" ht="15">
      <c r="A39" s="18"/>
      <c r="J39" s="20" t="s">
        <v>45</v>
      </c>
      <c r="K39" s="23"/>
      <c r="L39" s="23">
        <f>SUM(L27:L38)</f>
        <v>48</v>
      </c>
      <c r="M39" s="23">
        <f>SUM(M27:M38)</f>
        <v>1056</v>
      </c>
      <c r="N39" s="22" t="s">
        <v>46</v>
      </c>
    </row>
    <row r="40" spans="1:13" ht="15">
      <c r="A40" s="10" t="s">
        <v>97</v>
      </c>
      <c r="L40" s="18"/>
      <c r="M40" s="18"/>
    </row>
    <row r="41" spans="1:13" ht="26.25">
      <c r="A41" s="44" t="s">
        <v>60</v>
      </c>
      <c r="B41" s="1">
        <v>2</v>
      </c>
      <c r="C41" s="1">
        <v>35</v>
      </c>
      <c r="D41" s="1">
        <v>1</v>
      </c>
      <c r="E41" s="1">
        <v>25</v>
      </c>
      <c r="L41" s="18">
        <f aca="true" t="shared" si="1" ref="L41:M43">SUM(B41+D41+F41+H41+J41)</f>
        <v>3</v>
      </c>
      <c r="M41" s="18">
        <f t="shared" si="1"/>
        <v>60</v>
      </c>
    </row>
    <row r="42" spans="1:13" ht="39">
      <c r="A42" s="44" t="s">
        <v>128</v>
      </c>
      <c r="F42" s="1">
        <v>1</v>
      </c>
      <c r="G42" s="1">
        <v>17</v>
      </c>
      <c r="H42" s="1">
        <v>1</v>
      </c>
      <c r="I42" s="1">
        <v>21</v>
      </c>
      <c r="J42" s="1">
        <v>2</v>
      </c>
      <c r="K42" s="1">
        <v>28</v>
      </c>
      <c r="L42" s="18">
        <f t="shared" si="1"/>
        <v>4</v>
      </c>
      <c r="M42" s="18">
        <f t="shared" si="1"/>
        <v>66</v>
      </c>
    </row>
    <row r="43" spans="1:13" ht="26.25">
      <c r="A43" s="44" t="s">
        <v>129</v>
      </c>
      <c r="B43" s="45"/>
      <c r="F43" s="1">
        <v>1</v>
      </c>
      <c r="G43" s="1">
        <v>17</v>
      </c>
      <c r="H43" s="1">
        <v>1</v>
      </c>
      <c r="I43" s="1">
        <v>19</v>
      </c>
      <c r="J43" s="1">
        <v>1</v>
      </c>
      <c r="K43" s="1">
        <v>14</v>
      </c>
      <c r="L43" s="18">
        <f t="shared" si="1"/>
        <v>3</v>
      </c>
      <c r="M43" s="18">
        <f t="shared" si="1"/>
        <v>50</v>
      </c>
    </row>
    <row r="44" spans="10:14" ht="15">
      <c r="J44" s="20" t="s">
        <v>45</v>
      </c>
      <c r="K44" s="23"/>
      <c r="L44" s="23">
        <f>SUM(L41:L43)</f>
        <v>10</v>
      </c>
      <c r="M44" s="23">
        <f>SUM(M41:M43)</f>
        <v>176</v>
      </c>
      <c r="N44" s="32" t="s">
        <v>46</v>
      </c>
    </row>
    <row r="45" spans="1:14" ht="9.75" customHeight="1">
      <c r="A45" s="17"/>
      <c r="J45" s="33"/>
      <c r="K45" s="33"/>
      <c r="L45" s="33"/>
      <c r="M45" s="33"/>
      <c r="N45" s="43"/>
    </row>
    <row r="46" spans="1:14" ht="15">
      <c r="A46" s="17"/>
      <c r="L46" s="18"/>
      <c r="M46" s="18"/>
      <c r="N46" s="18"/>
    </row>
    <row r="47" spans="1:13" ht="15">
      <c r="A47" s="18" t="s">
        <v>48</v>
      </c>
      <c r="B47" s="1">
        <v>2</v>
      </c>
      <c r="C47" s="1">
        <v>54</v>
      </c>
      <c r="D47" s="1">
        <v>2</v>
      </c>
      <c r="E47" s="1">
        <v>55</v>
      </c>
      <c r="F47" s="1">
        <v>2</v>
      </c>
      <c r="G47" s="1">
        <v>48</v>
      </c>
      <c r="H47" s="1">
        <v>1</v>
      </c>
      <c r="I47" s="1">
        <v>21</v>
      </c>
      <c r="J47" s="1">
        <v>2</v>
      </c>
      <c r="K47" s="1">
        <v>48</v>
      </c>
      <c r="L47" s="1">
        <f>SUM(B47+J47+H47+F47+D47)</f>
        <v>9</v>
      </c>
      <c r="M47" s="1">
        <f>SUM(C47+K47+I47+G47+E47)</f>
        <v>226</v>
      </c>
    </row>
    <row r="48" spans="1:13" ht="15">
      <c r="A48" s="17" t="s">
        <v>49</v>
      </c>
      <c r="B48" s="1">
        <v>3</v>
      </c>
      <c r="C48" s="1">
        <v>86</v>
      </c>
      <c r="D48" s="1">
        <v>4</v>
      </c>
      <c r="E48" s="1">
        <v>107</v>
      </c>
      <c r="F48" s="1">
        <v>4</v>
      </c>
      <c r="G48" s="1">
        <v>97</v>
      </c>
      <c r="H48" s="1">
        <v>5</v>
      </c>
      <c r="I48" s="1">
        <v>129</v>
      </c>
      <c r="J48" s="1">
        <v>4</v>
      </c>
      <c r="K48" s="1">
        <v>94</v>
      </c>
      <c r="L48" s="1">
        <f>SUM(B48+J48+H48+F48+D48)</f>
        <v>20</v>
      </c>
      <c r="M48" s="1">
        <f>SUM(C48+K48+I48+G48+E48)</f>
        <v>513</v>
      </c>
    </row>
    <row r="49" spans="10:14" ht="15">
      <c r="J49" s="20" t="s">
        <v>45</v>
      </c>
      <c r="K49" s="23"/>
      <c r="L49" s="23">
        <f>SUM(L47:L48)</f>
        <v>29</v>
      </c>
      <c r="M49" s="23">
        <f>SUM(M47:M48)</f>
        <v>739</v>
      </c>
      <c r="N49" s="22" t="s">
        <v>46</v>
      </c>
    </row>
    <row r="50" spans="1:13" ht="13.5" customHeight="1">
      <c r="A50" s="18" t="s">
        <v>47</v>
      </c>
      <c r="L50" s="18"/>
      <c r="M50" s="18"/>
    </row>
    <row r="51" spans="1:13" ht="14.25">
      <c r="A51" s="1" t="s">
        <v>111</v>
      </c>
      <c r="B51" s="1">
        <v>3</v>
      </c>
      <c r="C51" s="1">
        <v>82</v>
      </c>
      <c r="D51" s="1">
        <v>3</v>
      </c>
      <c r="E51" s="1">
        <v>78</v>
      </c>
      <c r="F51" s="1">
        <v>4</v>
      </c>
      <c r="G51" s="1">
        <v>80</v>
      </c>
      <c r="H51" s="1">
        <v>3</v>
      </c>
      <c r="I51" s="1">
        <v>73</v>
      </c>
      <c r="J51" s="1">
        <v>3</v>
      </c>
      <c r="K51" s="1">
        <v>71</v>
      </c>
      <c r="L51" s="1">
        <f>SUM(B51+D51+H51+J51+F51)</f>
        <v>16</v>
      </c>
      <c r="M51" s="1">
        <f>SUM(C51+E51+I51+K51+G51)</f>
        <v>384</v>
      </c>
    </row>
    <row r="52" spans="1:13" ht="14.25">
      <c r="A52" s="42" t="s">
        <v>112</v>
      </c>
      <c r="B52" s="1">
        <v>4</v>
      </c>
      <c r="C52" s="1">
        <v>105</v>
      </c>
      <c r="D52" s="1">
        <v>3</v>
      </c>
      <c r="E52" s="1">
        <v>74</v>
      </c>
      <c r="F52" s="1">
        <v>3</v>
      </c>
      <c r="G52" s="1">
        <v>65</v>
      </c>
      <c r="H52" s="1">
        <v>3</v>
      </c>
      <c r="I52" s="1">
        <v>65</v>
      </c>
      <c r="J52" s="1">
        <v>4</v>
      </c>
      <c r="K52" s="1">
        <v>94</v>
      </c>
      <c r="L52" s="1">
        <f>SUM(B52+D52+H52+J52+F52)</f>
        <v>17</v>
      </c>
      <c r="M52" s="1">
        <f>SUM(C52+E52+I52+K52+G52)</f>
        <v>403</v>
      </c>
    </row>
    <row r="53" spans="1:14" ht="15">
      <c r="A53" s="18"/>
      <c r="J53" s="20" t="s">
        <v>45</v>
      </c>
      <c r="K53" s="23"/>
      <c r="L53" s="23">
        <f>SUM(L51:L52)</f>
        <v>33</v>
      </c>
      <c r="M53" s="23">
        <f>SUM(M51:M52)</f>
        <v>787</v>
      </c>
      <c r="N53" s="22" t="s">
        <v>46</v>
      </c>
    </row>
    <row r="54" spans="1:14" ht="9.75" customHeight="1">
      <c r="A54" s="18"/>
      <c r="J54" s="33"/>
      <c r="K54" s="33"/>
      <c r="L54" s="33"/>
      <c r="M54" s="33"/>
      <c r="N54" s="33"/>
    </row>
    <row r="55" spans="1:14" ht="15">
      <c r="A55" s="17"/>
      <c r="J55" s="3"/>
      <c r="K55" s="37" t="s">
        <v>51</v>
      </c>
      <c r="L55" s="38"/>
      <c r="M55" s="37"/>
      <c r="N55" s="4"/>
    </row>
    <row r="56" spans="1:14" ht="15">
      <c r="A56" s="17"/>
      <c r="J56" s="39" t="s">
        <v>45</v>
      </c>
      <c r="K56" s="40"/>
      <c r="L56" s="40">
        <f>SUM(L53+L49)</f>
        <v>62</v>
      </c>
      <c r="M56" s="40">
        <f>SUM(M53+M49)</f>
        <v>1526</v>
      </c>
      <c r="N56" s="41" t="s">
        <v>46</v>
      </c>
    </row>
    <row r="57" spans="1:14" ht="6.75" customHeight="1">
      <c r="A57" s="17"/>
      <c r="J57" s="33"/>
      <c r="K57" s="33"/>
      <c r="L57" s="33"/>
      <c r="M57" s="33"/>
      <c r="N57" s="33"/>
    </row>
    <row r="58" spans="1:13" ht="18">
      <c r="A58" s="18" t="s">
        <v>56</v>
      </c>
      <c r="L58" s="18"/>
      <c r="M58" s="18"/>
    </row>
    <row r="59" spans="1:13" ht="15">
      <c r="A59" s="1" t="s">
        <v>53</v>
      </c>
      <c r="B59" s="1">
        <v>1</v>
      </c>
      <c r="C59" s="1">
        <v>22</v>
      </c>
      <c r="D59" s="1">
        <v>1</v>
      </c>
      <c r="E59" s="1">
        <v>23</v>
      </c>
      <c r="F59" s="1">
        <v>1</v>
      </c>
      <c r="G59" s="1">
        <v>19</v>
      </c>
      <c r="L59" s="18">
        <f>SUM(D59+F59+B59+H59+J59)</f>
        <v>3</v>
      </c>
      <c r="M59" s="18">
        <f>SUM(E59+G59+C59+I59+K59)</f>
        <v>64</v>
      </c>
    </row>
    <row r="60" spans="1:13" ht="15">
      <c r="A60" s="1" t="s">
        <v>54</v>
      </c>
      <c r="B60" s="1">
        <v>1</v>
      </c>
      <c r="C60" s="1">
        <v>22</v>
      </c>
      <c r="D60" s="1">
        <v>1</v>
      </c>
      <c r="E60" s="1">
        <v>25</v>
      </c>
      <c r="F60" s="1">
        <v>1</v>
      </c>
      <c r="G60" s="1">
        <v>22</v>
      </c>
      <c r="L60" s="18">
        <f aca="true" t="shared" si="2" ref="L60:L67">SUM(D60+F60+B60+H60+J60)</f>
        <v>3</v>
      </c>
      <c r="M60" s="18">
        <f aca="true" t="shared" si="3" ref="M60:M67">SUM(E60+G60+C60+I60+K60)</f>
        <v>69</v>
      </c>
    </row>
    <row r="61" spans="1:13" ht="15">
      <c r="A61" s="1" t="s">
        <v>52</v>
      </c>
      <c r="B61" s="1">
        <v>1</v>
      </c>
      <c r="C61" s="1">
        <v>24</v>
      </c>
      <c r="D61" s="1">
        <v>1</v>
      </c>
      <c r="E61" s="1">
        <v>24</v>
      </c>
      <c r="F61" s="1">
        <v>1</v>
      </c>
      <c r="G61" s="1">
        <v>24</v>
      </c>
      <c r="L61" s="18">
        <f t="shared" si="2"/>
        <v>3</v>
      </c>
      <c r="M61" s="18">
        <f t="shared" si="3"/>
        <v>72</v>
      </c>
    </row>
    <row r="62" spans="1:13" ht="15">
      <c r="A62" s="1" t="s">
        <v>55</v>
      </c>
      <c r="B62" s="1">
        <v>1</v>
      </c>
      <c r="C62" s="1">
        <v>24</v>
      </c>
      <c r="D62" s="1">
        <v>1</v>
      </c>
      <c r="E62" s="1">
        <v>23</v>
      </c>
      <c r="F62" s="1">
        <v>1</v>
      </c>
      <c r="G62" s="1">
        <v>23</v>
      </c>
      <c r="L62" s="18">
        <f t="shared" si="2"/>
        <v>3</v>
      </c>
      <c r="M62" s="18">
        <f t="shared" si="3"/>
        <v>70</v>
      </c>
    </row>
    <row r="63" spans="1:13" ht="15">
      <c r="A63" s="1" t="s">
        <v>115</v>
      </c>
      <c r="B63" s="1">
        <v>1</v>
      </c>
      <c r="C63" s="1">
        <v>7</v>
      </c>
      <c r="D63" s="1">
        <v>1</v>
      </c>
      <c r="E63" s="1">
        <v>8</v>
      </c>
      <c r="F63" s="1">
        <v>1</v>
      </c>
      <c r="G63" s="1">
        <v>12</v>
      </c>
      <c r="L63" s="18">
        <f t="shared" si="2"/>
        <v>3</v>
      </c>
      <c r="M63" s="18">
        <f t="shared" si="3"/>
        <v>27</v>
      </c>
    </row>
    <row r="64" spans="1:13" ht="15">
      <c r="A64" s="1" t="s">
        <v>152</v>
      </c>
      <c r="B64" s="1">
        <v>1</v>
      </c>
      <c r="C64" s="1">
        <v>26</v>
      </c>
      <c r="D64" s="1">
        <v>1</v>
      </c>
      <c r="E64" s="1">
        <v>24</v>
      </c>
      <c r="F64" s="1">
        <v>1</v>
      </c>
      <c r="G64" s="1">
        <v>22</v>
      </c>
      <c r="L64" s="18">
        <f t="shared" si="2"/>
        <v>3</v>
      </c>
      <c r="M64" s="18">
        <f t="shared" si="3"/>
        <v>72</v>
      </c>
    </row>
    <row r="65" spans="1:13" ht="15">
      <c r="A65" s="1" t="s">
        <v>153</v>
      </c>
      <c r="B65" s="1">
        <v>1</v>
      </c>
      <c r="C65" s="1">
        <v>22</v>
      </c>
      <c r="D65" s="1">
        <v>1</v>
      </c>
      <c r="E65" s="1">
        <v>20</v>
      </c>
      <c r="F65" s="1">
        <v>1</v>
      </c>
      <c r="G65" s="1">
        <v>16</v>
      </c>
      <c r="L65" s="18">
        <f t="shared" si="2"/>
        <v>3</v>
      </c>
      <c r="M65" s="18">
        <f t="shared" si="3"/>
        <v>58</v>
      </c>
    </row>
    <row r="66" spans="1:13" ht="15">
      <c r="A66" s="1" t="s">
        <v>154</v>
      </c>
      <c r="H66" s="1">
        <v>1</v>
      </c>
      <c r="I66" s="1">
        <v>20</v>
      </c>
      <c r="L66" s="18">
        <f t="shared" si="2"/>
        <v>1</v>
      </c>
      <c r="M66" s="18">
        <f t="shared" si="3"/>
        <v>20</v>
      </c>
    </row>
    <row r="67" spans="1:13" ht="15">
      <c r="A67" s="1" t="s">
        <v>155</v>
      </c>
      <c r="H67" s="1">
        <v>1</v>
      </c>
      <c r="I67" s="1">
        <v>16</v>
      </c>
      <c r="L67" s="18">
        <f t="shared" si="2"/>
        <v>1</v>
      </c>
      <c r="M67" s="18">
        <f t="shared" si="3"/>
        <v>16</v>
      </c>
    </row>
    <row r="68" spans="10:14" ht="15">
      <c r="J68" s="20" t="s">
        <v>45</v>
      </c>
      <c r="K68" s="23"/>
      <c r="L68" s="23">
        <f>SUM(L59:L67)</f>
        <v>23</v>
      </c>
      <c r="M68" s="23">
        <f>SUM(M59:M67)</f>
        <v>468</v>
      </c>
      <c r="N68" s="22" t="s">
        <v>46</v>
      </c>
    </row>
    <row r="69" spans="10:14" ht="6.75" customHeight="1">
      <c r="J69" s="33"/>
      <c r="K69" s="33"/>
      <c r="L69" s="33"/>
      <c r="M69" s="33"/>
      <c r="N69" s="33"/>
    </row>
    <row r="70" spans="1:14" ht="15">
      <c r="A70" s="18" t="s">
        <v>156</v>
      </c>
      <c r="J70" s="33"/>
      <c r="K70" s="33"/>
      <c r="L70" s="33"/>
      <c r="M70" s="33"/>
      <c r="N70" s="33"/>
    </row>
    <row r="71" spans="1:14" ht="15">
      <c r="A71" s="1" t="s">
        <v>158</v>
      </c>
      <c r="B71" s="1">
        <v>1</v>
      </c>
      <c r="C71" s="1">
        <v>34</v>
      </c>
      <c r="J71" s="33"/>
      <c r="K71" s="33"/>
      <c r="L71" s="33">
        <f>SUM(B71+D71+F71+H71+J71)</f>
        <v>1</v>
      </c>
      <c r="M71" s="33">
        <f>SUM(C71+E71+G71+I71+K71)</f>
        <v>34</v>
      </c>
      <c r="N71" s="33"/>
    </row>
    <row r="72" spans="1:14" ht="15">
      <c r="A72" s="1" t="s">
        <v>157</v>
      </c>
      <c r="B72" s="1">
        <v>1</v>
      </c>
      <c r="C72" s="1">
        <v>38</v>
      </c>
      <c r="J72" s="33"/>
      <c r="K72" s="33"/>
      <c r="L72" s="33">
        <f>SUM(B72+D72+F72+H72+J72)</f>
        <v>1</v>
      </c>
      <c r="M72" s="33">
        <f>SUM(C72+E72+G72+I72+K72)</f>
        <v>38</v>
      </c>
      <c r="N72" s="33"/>
    </row>
    <row r="73" spans="1:14" ht="15">
      <c r="A73" s="1" t="s">
        <v>159</v>
      </c>
      <c r="B73" s="1">
        <v>1</v>
      </c>
      <c r="C73" s="1">
        <v>30</v>
      </c>
      <c r="J73" s="33"/>
      <c r="K73" s="33"/>
      <c r="L73" s="33">
        <f>SUM(B73+D73+F73+H73+J73)</f>
        <v>1</v>
      </c>
      <c r="M73" s="33">
        <f>SUM(C73+E73+G73+I73+K73)</f>
        <v>30</v>
      </c>
      <c r="N73" s="33"/>
    </row>
    <row r="74" spans="1:14" ht="15">
      <c r="A74" s="1" t="s">
        <v>160</v>
      </c>
      <c r="B74" s="1">
        <v>1</v>
      </c>
      <c r="C74" s="1">
        <v>17</v>
      </c>
      <c r="J74" s="33"/>
      <c r="K74" s="33"/>
      <c r="L74" s="33">
        <f>SUM(B74+D74+F74+H74+J74)</f>
        <v>1</v>
      </c>
      <c r="M74" s="33">
        <f>SUM(C74+E74+G74+I74+K74)</f>
        <v>17</v>
      </c>
      <c r="N74" s="33"/>
    </row>
    <row r="75" spans="1:14" ht="15">
      <c r="A75" s="1" t="s">
        <v>161</v>
      </c>
      <c r="B75" s="1">
        <v>1</v>
      </c>
      <c r="C75" s="1">
        <v>10</v>
      </c>
      <c r="J75" s="33"/>
      <c r="K75" s="33"/>
      <c r="L75" s="33">
        <f>SUM(B75+D75+F75+H75+J75)</f>
        <v>1</v>
      </c>
      <c r="M75" s="33">
        <f>SUM(C75+E75+G75+I75+K75)</f>
        <v>10</v>
      </c>
      <c r="N75" s="33"/>
    </row>
    <row r="76" spans="1:14" ht="15">
      <c r="A76" s="1" t="s">
        <v>162</v>
      </c>
      <c r="B76" s="1">
        <v>1</v>
      </c>
      <c r="C76" s="1">
        <v>15</v>
      </c>
      <c r="J76" s="33"/>
      <c r="K76" s="33"/>
      <c r="L76" s="33">
        <f>SUM(B76+D76+F76+H76+J76)</f>
        <v>1</v>
      </c>
      <c r="M76" s="33">
        <f>SUM(C76+E76+G76+I76+K76)</f>
        <v>15</v>
      </c>
      <c r="N76" s="33"/>
    </row>
    <row r="77" spans="10:14" ht="15">
      <c r="J77" s="20" t="s">
        <v>45</v>
      </c>
      <c r="K77" s="23"/>
      <c r="L77" s="23">
        <f>SUM(L71:L76)</f>
        <v>6</v>
      </c>
      <c r="M77" s="23">
        <f>SUM(M71:M76)</f>
        <v>144</v>
      </c>
      <c r="N77" s="22" t="s">
        <v>46</v>
      </c>
    </row>
    <row r="78" spans="10:14" ht="15">
      <c r="J78" s="33"/>
      <c r="K78" s="33"/>
      <c r="L78" s="33"/>
      <c r="M78" s="33"/>
      <c r="N78" s="33"/>
    </row>
    <row r="79" spans="10:14" ht="15">
      <c r="J79" s="33"/>
      <c r="K79" s="33"/>
      <c r="L79" s="33"/>
      <c r="M79" s="33"/>
      <c r="N79" s="33"/>
    </row>
    <row r="80" spans="1:14" ht="18">
      <c r="A80" s="18" t="s">
        <v>2</v>
      </c>
      <c r="B80" s="18">
        <f>SUM(B9:B79)</f>
        <v>51</v>
      </c>
      <c r="C80" s="18">
        <f>SUM(C9:C76)</f>
        <v>1290</v>
      </c>
      <c r="D80" s="18">
        <f>SUM(D9:D65)</f>
        <v>41</v>
      </c>
      <c r="E80" s="18">
        <f>SUM(E9:E65)</f>
        <v>958</v>
      </c>
      <c r="F80" s="18">
        <f>SUM(F9:F65)</f>
        <v>43</v>
      </c>
      <c r="G80" s="18">
        <f>SUM(G9:G65)</f>
        <v>902</v>
      </c>
      <c r="H80" s="18">
        <f>SUM(H9:H79)</f>
        <v>37</v>
      </c>
      <c r="I80" s="18">
        <f>SUM(I9:I67)</f>
        <v>800</v>
      </c>
      <c r="J80" s="18">
        <f>SUM(J9:J64)</f>
        <v>38</v>
      </c>
      <c r="K80" s="18">
        <f>SUM(K9:K64)</f>
        <v>744</v>
      </c>
      <c r="L80" s="18">
        <f>SUM(L68+L44+L20+L39+L14+L25+L49+L53+L77)</f>
        <v>210</v>
      </c>
      <c r="M80" s="130">
        <f>SUM(M68++M53+M49+M39+M14+M25+M20+M44+M77)</f>
        <v>4694</v>
      </c>
      <c r="N80" s="130"/>
    </row>
    <row r="81" spans="12:13" ht="15">
      <c r="L81" s="18"/>
      <c r="M81" s="18"/>
    </row>
    <row r="82" ht="14.25">
      <c r="A82" s="11" t="s">
        <v>50</v>
      </c>
    </row>
    <row r="83" ht="14.25">
      <c r="A83" s="11"/>
    </row>
  </sheetData>
  <sheetProtection/>
  <mergeCells count="1">
    <mergeCell ref="M80:N80"/>
  </mergeCells>
  <printOptions gridLines="1"/>
  <pageMargins left="0.8" right="0.75" top="0.41" bottom="0.43" header="0.75" footer="0.29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7109375" style="13" customWidth="1"/>
    <col min="2" max="2" width="27.28125" style="13" customWidth="1"/>
    <col min="3" max="3" width="4.28125" style="13" customWidth="1"/>
    <col min="4" max="4" width="16.8515625" style="13" customWidth="1"/>
    <col min="5" max="16384" width="9.140625" style="13" customWidth="1"/>
  </cols>
  <sheetData>
    <row r="2" spans="2:4" ht="15.75">
      <c r="B2" s="110" t="s">
        <v>24</v>
      </c>
      <c r="C2" s="10"/>
      <c r="D2" s="10"/>
    </row>
    <row r="4" ht="15">
      <c r="B4" s="13" t="s">
        <v>32</v>
      </c>
    </row>
    <row r="6" spans="2:4" ht="15">
      <c r="B6" s="14" t="s">
        <v>164</v>
      </c>
      <c r="C6" s="14"/>
      <c r="D6" s="14"/>
    </row>
    <row r="8" ht="15">
      <c r="B8" s="13" t="s">
        <v>33</v>
      </c>
    </row>
    <row r="10" ht="15">
      <c r="B10" s="13" t="s">
        <v>34</v>
      </c>
    </row>
    <row r="12" ht="15.75">
      <c r="D12" s="16" t="s">
        <v>2</v>
      </c>
    </row>
    <row r="13" spans="2:4" ht="15">
      <c r="B13" s="13" t="s">
        <v>15</v>
      </c>
      <c r="D13" s="15">
        <v>800</v>
      </c>
    </row>
    <row r="14" spans="2:4" ht="15">
      <c r="B14" s="13" t="s">
        <v>41</v>
      </c>
      <c r="D14" s="15">
        <v>78</v>
      </c>
    </row>
    <row r="15" spans="2:4" ht="15">
      <c r="B15" s="13" t="s">
        <v>35</v>
      </c>
      <c r="D15" s="15">
        <v>349</v>
      </c>
    </row>
    <row r="16" spans="2:4" ht="15">
      <c r="B16" s="13" t="s">
        <v>40</v>
      </c>
      <c r="D16" s="15">
        <v>399</v>
      </c>
    </row>
    <row r="17" spans="2:4" ht="15">
      <c r="B17" s="13" t="s">
        <v>36</v>
      </c>
      <c r="D17" s="15">
        <v>341</v>
      </c>
    </row>
    <row r="18" spans="2:4" ht="15">
      <c r="B18" s="13" t="s">
        <v>42</v>
      </c>
      <c r="D18" s="15">
        <v>156</v>
      </c>
    </row>
    <row r="19" spans="2:4" ht="15">
      <c r="B19" s="13" t="s">
        <v>37</v>
      </c>
      <c r="D19" s="15">
        <v>514</v>
      </c>
    </row>
    <row r="20" spans="2:4" ht="15">
      <c r="B20" s="13" t="s">
        <v>113</v>
      </c>
      <c r="D20" s="15">
        <v>453</v>
      </c>
    </row>
    <row r="21" spans="2:4" ht="15">
      <c r="B21" s="13" t="s">
        <v>38</v>
      </c>
      <c r="D21" s="15">
        <v>244</v>
      </c>
    </row>
    <row r="22" spans="2:4" ht="15">
      <c r="B22" s="13" t="s">
        <v>39</v>
      </c>
      <c r="D22" s="15">
        <v>623</v>
      </c>
    </row>
    <row r="23" spans="2:4" ht="15">
      <c r="B23" s="13" t="s">
        <v>43</v>
      </c>
      <c r="D23" s="15">
        <v>243</v>
      </c>
    </row>
    <row r="24" spans="2:4" ht="15">
      <c r="B24" s="13" t="s">
        <v>44</v>
      </c>
      <c r="D24" s="15">
        <v>494</v>
      </c>
    </row>
    <row r="25" ht="15">
      <c r="D25" s="15"/>
    </row>
    <row r="26" ht="15">
      <c r="D26" s="15"/>
    </row>
    <row r="27" spans="2:4" ht="15.75">
      <c r="B27" s="31" t="s">
        <v>2</v>
      </c>
      <c r="C27" s="31"/>
      <c r="D27" s="16">
        <f>SUM(D13:D26)</f>
        <v>4694</v>
      </c>
    </row>
  </sheetData>
  <sheetProtection/>
  <printOptions gridLines="1"/>
  <pageMargins left="1.2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Mirano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Pubblica Istruzione</dc:creator>
  <cp:keywords/>
  <dc:description/>
  <cp:lastModifiedBy>Nicoletta Saccarola</cp:lastModifiedBy>
  <cp:lastPrinted>2018-02-19T10:37:04Z</cp:lastPrinted>
  <dcterms:created xsi:type="dcterms:W3CDTF">2000-11-09T09:50:49Z</dcterms:created>
  <dcterms:modified xsi:type="dcterms:W3CDTF">2018-11-23T09:36:42Z</dcterms:modified>
  <cp:category/>
  <cp:version/>
  <cp:contentType/>
  <cp:contentStatus/>
</cp:coreProperties>
</file>